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20" yWindow="-120" windowWidth="11610" windowHeight="9450"/>
  </bookViews>
  <sheets>
    <sheet name="PDG" sheetId="9" r:id="rId1"/>
    <sheet name="Présentation" sheetId="10" r:id="rId2"/>
    <sheet name="PROJET" sheetId="12" r:id="rId3"/>
  </sheets>
  <definedNames>
    <definedName name="_xlnm._FilterDatabase" localSheetId="2" hidden="1">PROJET!$A$1:$N$434</definedName>
    <definedName name="_Toc102632013" localSheetId="2">PROJET!#REF!</definedName>
    <definedName name="_Toc158271216" localSheetId="2">PROJET!#REF!</definedName>
    <definedName name="_Toc42756727" localSheetId="2">PROJET!#REF!</definedName>
    <definedName name="_xlnm.Print_Titles" localSheetId="1">Présentation!$2:$6</definedName>
    <definedName name="_xlnm.Print_Titles" localSheetId="2">PROJET!$2:$5</definedName>
    <definedName name="LOT" localSheetId="1">Présentation!$B$5</definedName>
    <definedName name="LOT" localSheetId="2">PROJET!$B$5</definedName>
    <definedName name="LOT">#REF!</definedName>
    <definedName name="N°_LOT" localSheetId="1">Présentation!$A$5</definedName>
    <definedName name="N°_LOT" localSheetId="2">PROJET!$A$5</definedName>
    <definedName name="N°_LOT">#REF!</definedName>
    <definedName name="nomprofilé" localSheetId="2">#REF!</definedName>
    <definedName name="nomprofilé">#REF!</definedName>
    <definedName name="soutainement" localSheetId="2">#REF!</definedName>
    <definedName name="soutainement">#REF!</definedName>
    <definedName name="_xlnm.Print_Area" localSheetId="0">PDG!$A$1:$H$53</definedName>
    <definedName name="_xlnm.Print_Area" localSheetId="2">PROJET!$A$1:$M$431</definedName>
  </definedNames>
  <calcPr calcId="162913"/>
</workbook>
</file>

<file path=xl/calcChain.xml><?xml version="1.0" encoding="utf-8"?>
<calcChain xmlns="http://schemas.openxmlformats.org/spreadsheetml/2006/main">
  <c r="K181" i="12" l="1"/>
  <c r="K182" i="12"/>
  <c r="K42" i="12" l="1"/>
  <c r="K41" i="12"/>
  <c r="K40" i="12"/>
  <c r="K39" i="12"/>
  <c r="K286" i="12" l="1"/>
  <c r="K287" i="12"/>
  <c r="K425" i="12"/>
  <c r="K424" i="12"/>
  <c r="K421" i="12"/>
  <c r="K422" i="12"/>
  <c r="K420" i="12"/>
  <c r="K417" i="12"/>
  <c r="K416" i="12"/>
  <c r="K415" i="12"/>
  <c r="K414" i="12"/>
  <c r="K412" i="12"/>
  <c r="M411" i="12" s="1"/>
  <c r="K409" i="12"/>
  <c r="K408" i="12"/>
  <c r="K407" i="12"/>
  <c r="K406" i="12"/>
  <c r="K405" i="12"/>
  <c r="K404" i="12"/>
  <c r="K403" i="12"/>
  <c r="K402" i="12"/>
  <c r="K401" i="12"/>
  <c r="K400" i="12"/>
  <c r="K399" i="12"/>
  <c r="K390" i="12"/>
  <c r="K389" i="12"/>
  <c r="K388" i="12"/>
  <c r="K387" i="12"/>
  <c r="K386" i="12"/>
  <c r="K385" i="12"/>
  <c r="K384" i="12"/>
  <c r="K383" i="12"/>
  <c r="K382" i="12"/>
  <c r="K381" i="12"/>
  <c r="K380" i="12"/>
  <c r="K379" i="12"/>
  <c r="K378" i="12"/>
  <c r="K377" i="12"/>
  <c r="K376" i="12"/>
  <c r="K375" i="12"/>
  <c r="K374" i="12"/>
  <c r="K373" i="12"/>
  <c r="K372" i="12"/>
  <c r="K371" i="12"/>
  <c r="K370" i="12"/>
  <c r="K369" i="12"/>
  <c r="K368" i="12"/>
  <c r="K367" i="12"/>
  <c r="K366" i="12"/>
  <c r="K364" i="12"/>
  <c r="K363" i="12"/>
  <c r="K361" i="12"/>
  <c r="K360" i="12"/>
  <c r="K359" i="12"/>
  <c r="K357" i="12"/>
  <c r="K356" i="12"/>
  <c r="K355" i="12"/>
  <c r="K354" i="12"/>
  <c r="K353" i="12"/>
  <c r="K352" i="12"/>
  <c r="K351" i="12"/>
  <c r="K350" i="12"/>
  <c r="K349" i="12"/>
  <c r="K348" i="12"/>
  <c r="K347" i="12"/>
  <c r="K346" i="12"/>
  <c r="K345" i="12"/>
  <c r="K344" i="12"/>
  <c r="K343" i="12"/>
  <c r="K342" i="12"/>
  <c r="K341" i="12"/>
  <c r="K340" i="12"/>
  <c r="K339" i="12"/>
  <c r="K338" i="12"/>
  <c r="K337" i="12"/>
  <c r="K336" i="12"/>
  <c r="K335" i="12"/>
  <c r="K334" i="12"/>
  <c r="K333" i="12"/>
  <c r="K332" i="12"/>
  <c r="K331" i="12"/>
  <c r="K330" i="12"/>
  <c r="K329" i="12"/>
  <c r="K328" i="12"/>
  <c r="K327" i="12"/>
  <c r="K326" i="12"/>
  <c r="K325" i="12"/>
  <c r="K324" i="12"/>
  <c r="K323" i="12"/>
  <c r="K321" i="12"/>
  <c r="K320" i="12"/>
  <c r="K319" i="12"/>
  <c r="K318" i="12"/>
  <c r="K317" i="12"/>
  <c r="K316" i="12"/>
  <c r="K315" i="12"/>
  <c r="K314" i="12"/>
  <c r="K313" i="12"/>
  <c r="K312" i="12"/>
  <c r="K311" i="12"/>
  <c r="K310" i="12"/>
  <c r="K309" i="12"/>
  <c r="K308" i="12"/>
  <c r="K307" i="12"/>
  <c r="K306" i="12"/>
  <c r="K305" i="12"/>
  <c r="K304" i="12"/>
  <c r="K303" i="12"/>
  <c r="K302" i="12"/>
  <c r="K301" i="12"/>
  <c r="K300" i="12"/>
  <c r="K299" i="12"/>
  <c r="K298" i="12"/>
  <c r="K297" i="12"/>
  <c r="K296" i="12"/>
  <c r="K295" i="12"/>
  <c r="K294" i="12"/>
  <c r="K293" i="12"/>
  <c r="K291" i="12"/>
  <c r="M290" i="12" s="1"/>
  <c r="K289" i="12"/>
  <c r="K288" i="12"/>
  <c r="K285" i="12"/>
  <c r="K284" i="12"/>
  <c r="K283" i="12"/>
  <c r="K282" i="12"/>
  <c r="K281" i="12"/>
  <c r="K280" i="12"/>
  <c r="K279" i="12"/>
  <c r="K277" i="12"/>
  <c r="M276" i="12" s="1"/>
  <c r="K275" i="12"/>
  <c r="M274" i="12" s="1"/>
  <c r="K272" i="12"/>
  <c r="K271" i="12"/>
  <c r="K270" i="12"/>
  <c r="K269" i="12"/>
  <c r="K268" i="12"/>
  <c r="K267" i="12"/>
  <c r="K266" i="12"/>
  <c r="K265" i="12"/>
  <c r="K264" i="12"/>
  <c r="K263" i="12"/>
  <c r="K262" i="12"/>
  <c r="K261" i="12"/>
  <c r="K260" i="12"/>
  <c r="K259" i="12"/>
  <c r="K258" i="12"/>
  <c r="K257" i="12"/>
  <c r="K255" i="12"/>
  <c r="K254" i="12"/>
  <c r="K253" i="12"/>
  <c r="K252" i="12"/>
  <c r="K251" i="12"/>
  <c r="K250" i="12"/>
  <c r="K249" i="12"/>
  <c r="K248" i="12"/>
  <c r="K246" i="12"/>
  <c r="K245" i="12"/>
  <c r="K244" i="12"/>
  <c r="K243" i="12"/>
  <c r="K242" i="12"/>
  <c r="K241" i="12"/>
  <c r="K240" i="12"/>
  <c r="K239" i="12"/>
  <c r="K238" i="12"/>
  <c r="K236" i="12"/>
  <c r="K234" i="12"/>
  <c r="K233" i="12"/>
  <c r="K232" i="12"/>
  <c r="K231" i="12"/>
  <c r="K230" i="12"/>
  <c r="K229" i="12"/>
  <c r="K228" i="12"/>
  <c r="K227" i="12"/>
  <c r="K226" i="12"/>
  <c r="K225" i="12"/>
  <c r="K224" i="12"/>
  <c r="K223" i="12"/>
  <c r="K222" i="12"/>
  <c r="K221" i="12"/>
  <c r="K220" i="12"/>
  <c r="K219" i="12"/>
  <c r="K218" i="12"/>
  <c r="K217" i="12"/>
  <c r="K216" i="12"/>
  <c r="K214" i="12"/>
  <c r="K213" i="12"/>
  <c r="K212" i="12"/>
  <c r="K211" i="12"/>
  <c r="K210" i="12"/>
  <c r="K209" i="12"/>
  <c r="K208" i="12"/>
  <c r="K207" i="12"/>
  <c r="K206" i="12"/>
  <c r="K205" i="12"/>
  <c r="K204" i="12"/>
  <c r="K202" i="12"/>
  <c r="K201" i="12"/>
  <c r="K200" i="12"/>
  <c r="K199" i="12"/>
  <c r="K198" i="12"/>
  <c r="K197" i="12"/>
  <c r="K196" i="12"/>
  <c r="K195" i="12"/>
  <c r="K194" i="12"/>
  <c r="K193" i="12"/>
  <c r="K192" i="12"/>
  <c r="K191" i="12"/>
  <c r="K190" i="12"/>
  <c r="K189" i="12"/>
  <c r="K188" i="12"/>
  <c r="K187" i="12"/>
  <c r="K186" i="12"/>
  <c r="K185" i="12"/>
  <c r="K184" i="12"/>
  <c r="K180" i="12"/>
  <c r="K179" i="12"/>
  <c r="K178" i="12"/>
  <c r="K177" i="12"/>
  <c r="K176" i="12"/>
  <c r="K174" i="12"/>
  <c r="K173" i="12"/>
  <c r="K172" i="12"/>
  <c r="K171" i="12"/>
  <c r="K170" i="12"/>
  <c r="K169" i="12"/>
  <c r="K168" i="12"/>
  <c r="K167" i="12"/>
  <c r="K166" i="12"/>
  <c r="K165" i="12"/>
  <c r="K164" i="12"/>
  <c r="K163" i="12"/>
  <c r="K162" i="12"/>
  <c r="K161" i="12"/>
  <c r="K160" i="12"/>
  <c r="K159" i="12"/>
  <c r="K158" i="12"/>
  <c r="K157" i="12"/>
  <c r="K156" i="12"/>
  <c r="K155" i="12"/>
  <c r="K154" i="12"/>
  <c r="K153" i="12"/>
  <c r="K152" i="12"/>
  <c r="K151" i="12"/>
  <c r="K150" i="12"/>
  <c r="K149" i="12"/>
  <c r="K147" i="12"/>
  <c r="K146" i="12"/>
  <c r="K145" i="12"/>
  <c r="K144" i="12"/>
  <c r="K143" i="12"/>
  <c r="K142" i="12"/>
  <c r="K141" i="12"/>
  <c r="K140" i="12"/>
  <c r="K139" i="12"/>
  <c r="K138" i="12"/>
  <c r="K137" i="12"/>
  <c r="K136" i="12"/>
  <c r="K135" i="12"/>
  <c r="K134" i="12"/>
  <c r="K132" i="12"/>
  <c r="K131" i="12"/>
  <c r="K130" i="12"/>
  <c r="K128" i="12"/>
  <c r="K127" i="12"/>
  <c r="K126" i="12"/>
  <c r="K125" i="12"/>
  <c r="K124" i="12"/>
  <c r="K122" i="12"/>
  <c r="K121" i="12"/>
  <c r="K120" i="12"/>
  <c r="K119" i="12"/>
  <c r="K118" i="12"/>
  <c r="K117" i="12"/>
  <c r="K115" i="12"/>
  <c r="K114" i="12"/>
  <c r="K113" i="12"/>
  <c r="K112" i="12"/>
  <c r="K111" i="12"/>
  <c r="K109" i="12"/>
  <c r="K108" i="12"/>
  <c r="K107" i="12"/>
  <c r="K105" i="12"/>
  <c r="K104" i="12"/>
  <c r="K103" i="12"/>
  <c r="K102" i="12"/>
  <c r="K101" i="12"/>
  <c r="K100" i="12"/>
  <c r="K99" i="12"/>
  <c r="K98" i="12"/>
  <c r="K97" i="12"/>
  <c r="K96" i="12"/>
  <c r="K95" i="12"/>
  <c r="K94" i="12"/>
  <c r="K93" i="12"/>
  <c r="K91" i="12"/>
  <c r="K90" i="12"/>
  <c r="K89" i="12"/>
  <c r="K88" i="12"/>
  <c r="K87" i="12"/>
  <c r="K86" i="12"/>
  <c r="K85" i="12"/>
  <c r="K84" i="12"/>
  <c r="K83" i="12"/>
  <c r="K82" i="12"/>
  <c r="K81" i="12"/>
  <c r="K80" i="12"/>
  <c r="K79" i="12"/>
  <c r="K78" i="12"/>
  <c r="K77" i="12"/>
  <c r="K76" i="12"/>
  <c r="K75" i="12"/>
  <c r="K74" i="12"/>
  <c r="K73" i="12"/>
  <c r="K72" i="12"/>
  <c r="K71" i="12"/>
  <c r="K70" i="12"/>
  <c r="K68" i="12"/>
  <c r="K67" i="12"/>
  <c r="K66" i="12"/>
  <c r="K65" i="12"/>
  <c r="K64" i="12"/>
  <c r="K63" i="12"/>
  <c r="K62" i="12"/>
  <c r="K61" i="12"/>
  <c r="K60" i="12"/>
  <c r="K58" i="12"/>
  <c r="K56" i="12"/>
  <c r="K54" i="12"/>
  <c r="K53" i="12"/>
  <c r="K52" i="12"/>
  <c r="K50" i="12"/>
  <c r="K49" i="12"/>
  <c r="K48" i="12"/>
  <c r="K47" i="12"/>
  <c r="K45" i="12"/>
  <c r="K38" i="12"/>
  <c r="K37" i="12"/>
  <c r="K36" i="12"/>
  <c r="K34" i="12"/>
  <c r="K32" i="12"/>
  <c r="K20" i="12"/>
  <c r="K21" i="12"/>
  <c r="K22" i="12"/>
  <c r="K23" i="12"/>
  <c r="K24" i="12"/>
  <c r="K25" i="12"/>
  <c r="K26" i="12"/>
  <c r="K27" i="12"/>
  <c r="K28" i="12"/>
  <c r="K29" i="12"/>
  <c r="K19" i="12"/>
  <c r="K12" i="12"/>
  <c r="K13" i="12"/>
  <c r="K14" i="12"/>
  <c r="K15" i="12"/>
  <c r="K16" i="12"/>
  <c r="K17" i="12"/>
  <c r="K11" i="12"/>
  <c r="M35" i="12" l="1"/>
  <c r="M175" i="12"/>
  <c r="M92" i="12"/>
  <c r="M419" i="12"/>
  <c r="M413" i="12"/>
  <c r="M365" i="12"/>
  <c r="M423" i="12"/>
  <c r="M292" i="12"/>
  <c r="M398" i="12"/>
  <c r="M278" i="12"/>
  <c r="B430" i="12"/>
  <c r="B428" i="12"/>
  <c r="M410" i="12"/>
  <c r="M397" i="12"/>
  <c r="M396" i="12"/>
  <c r="M395" i="12"/>
  <c r="M394" i="12"/>
  <c r="M393" i="12"/>
  <c r="M392" i="12"/>
  <c r="M391" i="12" s="1"/>
  <c r="M362" i="12"/>
  <c r="M358" i="12"/>
  <c r="M322" i="12"/>
  <c r="M256" i="12"/>
  <c r="M247" i="12"/>
  <c r="M237" i="12"/>
  <c r="M235" i="12"/>
  <c r="M215" i="12"/>
  <c r="M203" i="12"/>
  <c r="M183" i="12"/>
  <c r="M148" i="12"/>
  <c r="M133" i="12"/>
  <c r="M129" i="12"/>
  <c r="M123" i="12"/>
  <c r="M116" i="12"/>
  <c r="M110" i="12"/>
  <c r="M106" i="12"/>
  <c r="M69" i="12"/>
  <c r="M59" i="12"/>
  <c r="M57" i="12"/>
  <c r="M55" i="12"/>
  <c r="M51" i="12"/>
  <c r="M46" i="12"/>
  <c r="M44" i="12"/>
  <c r="M33" i="12"/>
  <c r="M31" i="12"/>
  <c r="M18" i="12"/>
  <c r="M10" i="12"/>
  <c r="E2" i="12"/>
  <c r="M418" i="12" l="1"/>
  <c r="M273" i="12"/>
  <c r="M43" i="12"/>
  <c r="M30" i="12"/>
  <c r="M428" i="12" l="1"/>
  <c r="J4" i="12" s="1"/>
  <c r="K428" i="12" l="1"/>
  <c r="M429" i="12"/>
  <c r="M430" i="12" s="1"/>
  <c r="E2" i="10" l="1"/>
</calcChain>
</file>

<file path=xl/sharedStrings.xml><?xml version="1.0" encoding="utf-8"?>
<sst xmlns="http://schemas.openxmlformats.org/spreadsheetml/2006/main" count="854" uniqueCount="488">
  <si>
    <t>Phase</t>
  </si>
  <si>
    <t>Total (€HT)</t>
  </si>
  <si>
    <t>DPGF</t>
  </si>
  <si>
    <t>Version</t>
  </si>
  <si>
    <t>BASE</t>
  </si>
  <si>
    <t>art.</t>
  </si>
  <si>
    <t>Prestation</t>
  </si>
  <si>
    <t>Unité</t>
  </si>
  <si>
    <t xml:space="preserve">Qté </t>
  </si>
  <si>
    <t xml:space="preserve">PU € </t>
  </si>
  <si>
    <t>TOTAL €</t>
  </si>
  <si>
    <t>Total €</t>
  </si>
  <si>
    <t>Synthèse</t>
  </si>
  <si>
    <t xml:space="preserve">TVA au taux de : </t>
  </si>
  <si>
    <t>PRESENTATION DE L'OPERATION</t>
  </si>
  <si>
    <t>Organisation et installation de chantier</t>
  </si>
  <si>
    <t>ens</t>
  </si>
  <si>
    <t>Nettoyage chantier</t>
  </si>
  <si>
    <t>Compte Inter-entreprises</t>
  </si>
  <si>
    <t>Synthèse technique</t>
  </si>
  <si>
    <t>Prise en compte des disposition relatives aux performances thermiques et étanchéité à l'air</t>
  </si>
  <si>
    <t>pm</t>
  </si>
  <si>
    <t>SPECIFICATIONS TECHNIQUES GENERALES</t>
  </si>
  <si>
    <t>Essais</t>
  </si>
  <si>
    <t>Formation du personnel</t>
  </si>
  <si>
    <t>Plans PAC - PEO</t>
  </si>
  <si>
    <t>Dossier des Ouvrages Executés DOE / Dossier d'Intervention Ultérieure sur l'Ouvrage DIUO</t>
  </si>
  <si>
    <t>Dossier d'identité du S.S.I.</t>
  </si>
  <si>
    <t>DESCRIPTION DES OUVRAGES COURANTS FORTS</t>
  </si>
  <si>
    <t>u</t>
  </si>
  <si>
    <t>COMPTEURS D'ENERGIE</t>
  </si>
  <si>
    <t>DISTRIBUTION SECONDAIRE ET TERMINALE</t>
  </si>
  <si>
    <t>Accessoires divers</t>
  </si>
  <si>
    <t>Fourreaux de divers Ø</t>
  </si>
  <si>
    <t>Tubes ICA, ICTL, IRL, MRL y compris attaches de fixation</t>
  </si>
  <si>
    <t>ml</t>
  </si>
  <si>
    <t>Accessoires de fixation et finitions</t>
  </si>
  <si>
    <t>Boites de connexion et dérivation</t>
  </si>
  <si>
    <t>ECLAIRAGE INTERIEUR</t>
  </si>
  <si>
    <t>Luminaire type 1</t>
  </si>
  <si>
    <t>Luminaire type 2</t>
  </si>
  <si>
    <t>Luminaire type 4</t>
  </si>
  <si>
    <t>Nettoyage des luminaires en fin de chantier</t>
  </si>
  <si>
    <t>ECLAIRAGE DE SECURITE</t>
  </si>
  <si>
    <t>Bloc autonome portable d'intervention</t>
  </si>
  <si>
    <t>Bloc BAPI compris Prise de Courant</t>
  </si>
  <si>
    <t>Bloc de Télécommande</t>
  </si>
  <si>
    <t>Mise en service - Paramétrage</t>
  </si>
  <si>
    <t>Circuits</t>
  </si>
  <si>
    <t>ECLAIRAGE EXTERIEUR</t>
  </si>
  <si>
    <t>Commande d'éclairage</t>
  </si>
  <si>
    <t>Dispositifs de relayage dans les Tableaux Electriques</t>
  </si>
  <si>
    <t>Appareils d'éclairage</t>
  </si>
  <si>
    <t>Accessoires de fixation</t>
  </si>
  <si>
    <t xml:space="preserve">Essais et réglage  </t>
  </si>
  <si>
    <t>Divers</t>
  </si>
  <si>
    <t>Câblage</t>
  </si>
  <si>
    <t>PROTECTION CONTRE LES SURTENSIONS</t>
  </si>
  <si>
    <t>Intégration des parafoudres dans les tableaux - A chiffrer dans les Tableaux Electriques</t>
  </si>
  <si>
    <t>4</t>
  </si>
  <si>
    <t>DESCRIPTION DES OUVRAGES COURANTS FAIBLES</t>
  </si>
  <si>
    <t>CABLAGE POLYVALENT (VOIX / DONNEES / IMAGE)</t>
  </si>
  <si>
    <t>4.1</t>
  </si>
  <si>
    <t>Câbles paires torsadées</t>
  </si>
  <si>
    <t>Prises RJ45</t>
  </si>
  <si>
    <t>Mise à la terre</t>
  </si>
  <si>
    <t>Mise à la terre suivant CCTP</t>
  </si>
  <si>
    <t>Identification - Repérage - Etiquetage</t>
  </si>
  <si>
    <t>Identification / Repérage / Etiquetage suivant CCTP</t>
  </si>
  <si>
    <t>Test à réaliser</t>
  </si>
  <si>
    <t>4.2</t>
  </si>
  <si>
    <t>Cordons de brassage 100 Ohms RJ45 Cat.6A</t>
  </si>
  <si>
    <t>Equipements</t>
  </si>
  <si>
    <t>4.4</t>
  </si>
  <si>
    <t>4.5</t>
  </si>
  <si>
    <t>Ensemble de câblage comprenant : fourreaux ICT, IRL, MRB, câbles U1000 R2V, SYS, CR1, accessoires de pose, etc.…</t>
  </si>
  <si>
    <t>Ensemble de câblage comprenant : fourreaux ICT, IRL, MRB, câbles U1000 R2V, HO7RN-F,  boîtes de dérivations, accessoires de pose, etc.….</t>
  </si>
  <si>
    <t>Ensemble de câblage comprenant : fourreaux ICT, IRL, MRB, câbles U1000 R2V, boîtiers d'encastrement, boîtes de dérivations, accessoires de pose, etc.….</t>
  </si>
  <si>
    <t>4.6</t>
  </si>
  <si>
    <t>4.7</t>
  </si>
  <si>
    <t>DCE</t>
  </si>
  <si>
    <t>Entreprise :
Personne à contacter dans le cadre de l'analyse :
Nom :
Mail :
Tel :</t>
  </si>
  <si>
    <t>Relation avec le contrôleur technique et consuel</t>
  </si>
  <si>
    <t>CHEMINEMENTS</t>
  </si>
  <si>
    <t>Cheminements électricité</t>
  </si>
  <si>
    <t>Chemin-de-câble Fil CFO 300 x 50 mm compris supports</t>
  </si>
  <si>
    <t>Chemin de dalle capoté</t>
  </si>
  <si>
    <t>Capotage</t>
  </si>
  <si>
    <t>Plinthe de distribution</t>
  </si>
  <si>
    <t xml:space="preserve">Plinthe électrique 2 compartiments (130 mmx54 mm) </t>
  </si>
  <si>
    <t>Gaines ICTA</t>
  </si>
  <si>
    <t xml:space="preserve">Boîtiers électriques étanches ou à membrane caoutchouc pour l’appareillage </t>
  </si>
  <si>
    <t>Intégration des compteurs dans les tableaux électriques</t>
  </si>
  <si>
    <t>Passerelle RS485 / IP</t>
  </si>
  <si>
    <t>TABLEAUX TERMINAUX</t>
  </si>
  <si>
    <t>AU général Electricité</t>
  </si>
  <si>
    <t>AU Tableau électrique</t>
  </si>
  <si>
    <t>EQUIPEMENTS SPECIFIQUES</t>
  </si>
  <si>
    <t>PETIT APPAREILLAGE</t>
  </si>
  <si>
    <t>Interrupteur SA à voyant</t>
  </si>
  <si>
    <t xml:space="preserve">PC monophasée+T </t>
  </si>
  <si>
    <t>Boitier encastrement multiposte</t>
  </si>
  <si>
    <t>Systèmes de suspension des appareils d'éclairage</t>
  </si>
  <si>
    <t>Renfort faux plafond (si nécessaire)</t>
  </si>
  <si>
    <t>Télécommande de réglage</t>
  </si>
  <si>
    <t>Bloc éclairage d'évacuation</t>
  </si>
  <si>
    <t>Kit d'encastrement dans faux-plafond</t>
  </si>
  <si>
    <t>Bloc éclairage d'évacuation étanche</t>
  </si>
  <si>
    <t xml:space="preserve">Liaison et câblage dans les tableaux d'allumage  </t>
  </si>
  <si>
    <t>RESEAU DE TERRE</t>
  </si>
  <si>
    <t>Terre fond de fouille cuivre nu 25 mm² suivant CCTP</t>
  </si>
  <si>
    <t>Barrette de coupure et de mesure</t>
  </si>
  <si>
    <t>Collecteur de terre</t>
  </si>
  <si>
    <t>Liaisons équipotentielles principales LEP</t>
  </si>
  <si>
    <t>Liaisons équipotentielles locales LEL</t>
  </si>
  <si>
    <t xml:space="preserve">Mise à la terre des éléments métalliques </t>
  </si>
  <si>
    <t>Mesure de prise de terre</t>
  </si>
  <si>
    <t>Cheminements VDI</t>
  </si>
  <si>
    <t>DECOMPOSITION DU PRIX GLOBAL ET FORFAITAIRE</t>
  </si>
  <si>
    <t>Les prix comprendront toutes les prestations et sujétions indiquées dans le devis descriptif et autres pièces du marché, y compris la fourniture et la pose avec tous ses accessoires, sauf exceptions précisées dans le devis descriptif.</t>
  </si>
  <si>
    <t>TOUTE OFFRE QUI NE REMPLIRA PAS CES EXIGENCES SERA ECARTEE SANS EXAMEN.</t>
  </si>
  <si>
    <t>Chaque ouvrage devra faire l'objet d'une ligne de bordereau.</t>
  </si>
  <si>
    <t>devront être remplies sans omission.</t>
  </si>
  <si>
    <t>Prix TOTAUX</t>
  </si>
  <si>
    <t>Prix Unitaire</t>
  </si>
  <si>
    <t>Qté (Quantité)</t>
  </si>
  <si>
    <t>Les colonnes :</t>
  </si>
  <si>
    <t>L'entrepreneur pourra, s'il le juge nécessaire, ajouter des postes à ceux prévus,</t>
  </si>
  <si>
    <t>MODE DE PRESENTATION</t>
  </si>
  <si>
    <t>GENERALITES</t>
  </si>
  <si>
    <t>Perméabilité a l'air</t>
  </si>
  <si>
    <t>Câble S/FTP 100 Ohms C6a 1x4 paires, gaine LSOH</t>
  </si>
  <si>
    <t>Câble S/FTP 100 Ohms C6a  2x4 paires, gaine LSOH,</t>
  </si>
  <si>
    <t xml:space="preserve">ens </t>
  </si>
  <si>
    <t>4.8</t>
  </si>
  <si>
    <r>
      <rPr>
        <b/>
        <u/>
        <sz val="11"/>
        <color theme="1"/>
        <rFont val="Calibri"/>
        <family val="2"/>
      </rPr>
      <t>Nota</t>
    </r>
    <r>
      <rPr>
        <b/>
        <sz val="11"/>
        <color theme="1"/>
        <rFont val="Calibri"/>
        <family val="2"/>
      </rPr>
      <t xml:space="preserve"> : les quantités sont données à titre indicatif. L'entreprise est tenue de les vérifier et les modifier le cas échéant, ce afin d'atteindre les 
objectifs et performances stipulés dans les pièces écrites et graphiques du Dossier de Consultation des Entreprises.
Elle ne pourra en aucun cas arguer d'erreurs ou d'omissions et modifier son prix en conséquence durant les travaux.</t>
    </r>
  </si>
  <si>
    <t>ELECTRICITE COURANTS FORTS ET COURANTS FAIBLES</t>
  </si>
  <si>
    <t>Chemin de dalle type dalles marine</t>
  </si>
  <si>
    <t>Boitier incorporation beton de type 1211-61 de chez HELI</t>
  </si>
  <si>
    <t>Installation de chantier</t>
  </si>
  <si>
    <t>Accessoires de fixation, finitions et divers</t>
  </si>
  <si>
    <t>ONDULEURS</t>
  </si>
  <si>
    <t>Raccordement</t>
  </si>
  <si>
    <t>Repérage et étiquettage</t>
  </si>
  <si>
    <t>Alimentation de l'onduleur depuis tableau électrique</t>
  </si>
  <si>
    <t>Câble cuivre nu 29 mm² de traçage tout le long des CdC, y compris plots cuivre de raccordement tous les 3 mètres</t>
  </si>
  <si>
    <t xml:space="preserve">Recette cuivre de tous les liens capillaires permanents établis </t>
  </si>
  <si>
    <t>Dossier de recette des liens</t>
  </si>
  <si>
    <t>Dossier DOE spécifique du précâblage VDI</t>
  </si>
  <si>
    <t xml:space="preserve">Garantie constructeur </t>
  </si>
  <si>
    <t>Dossier de recette optique</t>
  </si>
  <si>
    <t>Dossier DOE spécifique du câblage optique</t>
  </si>
  <si>
    <t>Recette</t>
  </si>
  <si>
    <t>Fourreautages, tubages et différentes moulures nécessaires</t>
  </si>
  <si>
    <t>MAITRISE D’OUVRAGE</t>
  </si>
  <si>
    <t>OPÉRATION</t>
  </si>
  <si>
    <t>(D.P.G.F.)</t>
  </si>
  <si>
    <t>MAITRISE D’OEUVRE</t>
  </si>
  <si>
    <t>BET ACOUSTIQUE</t>
  </si>
  <si>
    <t>L'entrepreneur présentera, obligatoirement, sa décomposition de prix global et forfaitaire suivant le cadre ci-après :</t>
  </si>
  <si>
    <t>Ce cadre sera obligatoirement complété des métrés réalisés par l'entrepreneur (Dans l'ordre  demandé par le Maître d'œuvre),</t>
  </si>
  <si>
    <t>N.B. :</t>
  </si>
  <si>
    <t>Limites de prestations</t>
  </si>
  <si>
    <t>Coordination d'installations</t>
  </si>
  <si>
    <t>Prise en compte des dispositions relatives aux performances acoustiques</t>
  </si>
  <si>
    <t>ORIGINE DE L'ALIMENTATION</t>
  </si>
  <si>
    <t>Bus de communication</t>
  </si>
  <si>
    <t>Paramétrage et mise en service par le constructeur</t>
  </si>
  <si>
    <t>Centrale de mesure dans le TGBT</t>
  </si>
  <si>
    <t>Dispositifs de Comptage
(Equip. à chiffrer dans les Tableaux Electriques correspondants)</t>
  </si>
  <si>
    <t>Chemin-de-câble Fil CFA 300 x 50 mm compris supports</t>
  </si>
  <si>
    <t>Chemin-de-câble Fil CFA 200 x 50 mm compris supports</t>
  </si>
  <si>
    <t>Sans Objet</t>
  </si>
  <si>
    <t>Détecteur de présence circulation - Type 1</t>
  </si>
  <si>
    <t>Installation précablage VDI suivant CCTP</t>
  </si>
  <si>
    <t>WIFI</t>
  </si>
  <si>
    <t>TELEPHONE DE SECOURS</t>
  </si>
  <si>
    <t>Fourreaux et cheminements nécessaires au passage des canalisations</t>
  </si>
  <si>
    <t>Essais et mise en service</t>
  </si>
  <si>
    <t>4.9</t>
  </si>
  <si>
    <t>4.10</t>
  </si>
  <si>
    <t>4.11</t>
  </si>
  <si>
    <t>4.12</t>
  </si>
  <si>
    <t>5</t>
  </si>
  <si>
    <t>Capot de protection pour DM incendie</t>
  </si>
  <si>
    <t>6</t>
  </si>
  <si>
    <t>Prise terminale RJ 45 cat. 6A  - IP66 / Saillie</t>
  </si>
  <si>
    <t>BET TCE</t>
  </si>
  <si>
    <t>OTEIS</t>
  </si>
  <si>
    <t>Ouvrage et installations existantes</t>
  </si>
  <si>
    <t>TRAVAUX PREPARATOIRES ET PHASAGE</t>
  </si>
  <si>
    <t>3.2</t>
  </si>
  <si>
    <t>Dépose des réseaux CFO</t>
  </si>
  <si>
    <t>Dépose des réseaux CFA</t>
  </si>
  <si>
    <t>BILAN DE PUISSANCE</t>
  </si>
  <si>
    <t xml:space="preserve">Bilan de puissance </t>
  </si>
  <si>
    <t>Goulotte CF</t>
  </si>
  <si>
    <t>Encoffrement CF 1h</t>
  </si>
  <si>
    <t>Canalisation en apparent</t>
  </si>
  <si>
    <t>ALIMENTATIONS PRINCIPALES</t>
  </si>
  <si>
    <t>4.13</t>
  </si>
  <si>
    <t>Prise RJ45 (voir § suivant)</t>
  </si>
  <si>
    <t>Prise RJ45 (voir Chap.CFA suivant)</t>
  </si>
  <si>
    <t>PC monophasée+T  (inclus présent §)</t>
  </si>
  <si>
    <t>Série standard sur goulotte encastré</t>
  </si>
  <si>
    <t>Luminaire type 7</t>
  </si>
  <si>
    <t>Luminaire type A</t>
  </si>
  <si>
    <t>Terre informatique</t>
  </si>
  <si>
    <t>Terre Téléphonique</t>
  </si>
  <si>
    <t>4.14</t>
  </si>
  <si>
    <t>4.15</t>
  </si>
  <si>
    <t>4.16</t>
  </si>
  <si>
    <t>4.17</t>
  </si>
  <si>
    <t>4.18</t>
  </si>
  <si>
    <t>4.19</t>
  </si>
  <si>
    <t>5.1</t>
  </si>
  <si>
    <t>5.2</t>
  </si>
  <si>
    <t>Rebouchage des traversées de murs et planchers CF avec produits agréés</t>
  </si>
  <si>
    <t>Coffret de brassage  équipé suivant CCTP</t>
  </si>
  <si>
    <t>Recette optique de toutes les rocades et liens établis</t>
  </si>
  <si>
    <t>Mise en service</t>
  </si>
  <si>
    <t>Essai et réglage</t>
  </si>
  <si>
    <t>5.3</t>
  </si>
  <si>
    <t>5.4</t>
  </si>
  <si>
    <t>5.5</t>
  </si>
  <si>
    <t>Accessoire de pose, fixation, raccordement, mise en service, tests et essais</t>
  </si>
  <si>
    <t>5.6</t>
  </si>
  <si>
    <t>5.7</t>
  </si>
  <si>
    <t>5.8</t>
  </si>
  <si>
    <t>9, Impasse Claude Nougaro 44 800 SAINT-HERBLAIN</t>
  </si>
  <si>
    <t xml:space="preserve">02 51 77 86 40 </t>
  </si>
  <si>
    <t>00</t>
  </si>
  <si>
    <t>ELECTRICITE CFO CFA SSI</t>
  </si>
  <si>
    <t>nantes@oteis.fr</t>
  </si>
  <si>
    <t>Etats des lieux</t>
  </si>
  <si>
    <t>Phasage des travaux</t>
  </si>
  <si>
    <t>Repérage des réseaux CFO/CFA</t>
  </si>
  <si>
    <t>3.1</t>
  </si>
  <si>
    <t>NEUTRALISATION DES RESEAUX / DEPOSE</t>
  </si>
  <si>
    <t>3.3</t>
  </si>
  <si>
    <t>4.3</t>
  </si>
  <si>
    <t>ARBORESCENCE</t>
  </si>
  <si>
    <t>Fourniture, pose et raccordement onduleur 3 KVA 
autonomie 60 minutes suivant CCTP</t>
  </si>
  <si>
    <t>Luminaire type 3</t>
  </si>
  <si>
    <t>4.20</t>
  </si>
  <si>
    <t>ALARME TECHNIQUE</t>
  </si>
  <si>
    <t>Centrale alarme technique secourue suivant CCTP</t>
  </si>
  <si>
    <t>Liaison</t>
  </si>
  <si>
    <t>Raccordements</t>
  </si>
  <si>
    <t>Canalisations pour collectes des infos d'alarmes entre les installations techniques et la centrale en câble SYT1 9/10</t>
  </si>
  <si>
    <t>Programmation de la centrale d'alarme technique</t>
  </si>
  <si>
    <t>Coordinations et essais des alarmes avec chaque lot considéré</t>
  </si>
  <si>
    <t>Réglettes de 8PC 2P + T10/16A parafoudrée</t>
  </si>
  <si>
    <t>Panneaux de brassage Cuivre</t>
  </si>
  <si>
    <t>7</t>
  </si>
  <si>
    <t>6.8</t>
  </si>
  <si>
    <t>6.9</t>
  </si>
  <si>
    <t>6.10</t>
  </si>
  <si>
    <t>DESCRIPTION DES OUVRAGES SECURITE INCENDIE TYPE 4</t>
  </si>
  <si>
    <t>7.1</t>
  </si>
  <si>
    <t>CLASSEMENT DE L'ETABLISSEMENT</t>
  </si>
  <si>
    <t>PRINCIPE DE FONCTIONNEMENT</t>
  </si>
  <si>
    <t>CONCEPTION DES ZONES</t>
  </si>
  <si>
    <t>SCENARIO DES ASSERVISSEMENTS</t>
  </si>
  <si>
    <t>FONCTIONS SUPPLEMENTAIRES</t>
  </si>
  <si>
    <t>NORMES</t>
  </si>
  <si>
    <t>MATERIELS</t>
  </si>
  <si>
    <t>7.2</t>
  </si>
  <si>
    <t>Déclencheur Manuel IP20</t>
  </si>
  <si>
    <t>Déclencheur Manuel IP54</t>
  </si>
  <si>
    <t>Etiquettage de DM</t>
  </si>
  <si>
    <t>Diffuseurs sonores</t>
  </si>
  <si>
    <t>Report incendie</t>
  </si>
  <si>
    <t>Bloc Autonome d'Alarme Incendie principal suivant CCTP</t>
  </si>
  <si>
    <t>Diffuseurs lumineux</t>
  </si>
  <si>
    <t>Report de défaut</t>
  </si>
  <si>
    <t>ASSERVISSEMENT</t>
  </si>
  <si>
    <t>ESSAIS</t>
  </si>
  <si>
    <t>Câblage – Programmation – Mise en service</t>
  </si>
  <si>
    <t>Luminaires</t>
  </si>
  <si>
    <t>6.1</t>
  </si>
  <si>
    <t>6.2</t>
  </si>
  <si>
    <t>6.3</t>
  </si>
  <si>
    <t>6.4</t>
  </si>
  <si>
    <t>6.5</t>
  </si>
  <si>
    <t>6.6</t>
  </si>
  <si>
    <t>6.7</t>
  </si>
  <si>
    <t>Chemin-de-câble Fil CFO 100 x 50 mm compris supports</t>
  </si>
  <si>
    <t>Chemin-de-câble Fil CFO 200 x 50 mm compris supports</t>
  </si>
  <si>
    <t>PC monophasée+T  "Informatique"</t>
  </si>
  <si>
    <t>Commande Montée/Descente VR</t>
  </si>
  <si>
    <t>Série étanche saillie</t>
  </si>
  <si>
    <t>Prise terminale RJ 45 cat. 6A  - Standard encastré</t>
  </si>
  <si>
    <t>Prise terminale RJ 45 cat. 6A  - Goulotte encastré</t>
  </si>
  <si>
    <t>Prise terminale RJ 45 cat. 6A  - Standard Saillie</t>
  </si>
  <si>
    <t>Chemin-de-câble Fil CFA 100 x 50 mm compris supports</t>
  </si>
  <si>
    <t>POITIERS (86) – QUARTIER ABOVILLE – GSBDD SMP
RENOVATION DE 3 BATIMENTS D’HEBERGEMENT (B.C.C.)</t>
  </si>
  <si>
    <t>SAS AVENSIA</t>
  </si>
  <si>
    <t>3, avenue de la Devinière</t>
  </si>
  <si>
    <t>37170 CHAMBRAY LES TOURS</t>
  </si>
  <si>
    <t>Phase DCE - Lot 15 - ELECTRICITE CFO CFA SSI</t>
  </si>
  <si>
    <t>ARCHITECTE MANDATAIRE</t>
  </si>
  <si>
    <t>MÛRISSERIE</t>
  </si>
  <si>
    <t>18 Rue du Calvaire – BP 61005 44010 NANTES CEDEX 1</t>
  </si>
  <si>
    <t>Tel : 02 40 35 33 32</t>
  </si>
  <si>
    <t>agence@murisserie.fr</t>
  </si>
  <si>
    <t>ACOUSTIBEL</t>
  </si>
  <si>
    <t>22 Rue de Turgé 35310 CHAVAGNE</t>
  </si>
  <si>
    <t>Tel : 02 99 64 30 28</t>
  </si>
  <si>
    <t>rennes@acoustibel.fr</t>
  </si>
  <si>
    <t>RENOVATION DE 3 BATIMENTS D’HEBERGEMENT (B.C.C.)
QUARTIER ABOVILLE – GSBDD SMP</t>
  </si>
  <si>
    <t>Lot 15</t>
  </si>
  <si>
    <t>RENOVATION DE 3 BATIMENTS D’HEBERGEMENT (B.C.C.)
QUARTIER ABOVILLE – GSBDD SMP
POITIERS (86)</t>
  </si>
  <si>
    <t>PHASAGE</t>
  </si>
  <si>
    <t>Consignation des réseaux CFO et CFA</t>
  </si>
  <si>
    <t>Disjoncteur de protection + Intégration et cablâge "TGBT 041"</t>
  </si>
  <si>
    <t>LOGEMENTS PROVISOIRES</t>
  </si>
  <si>
    <t>Liaisons d'alimentations électriques en aérien</t>
  </si>
  <si>
    <t>Cheminements de la liaisons électrique en aérien</t>
  </si>
  <si>
    <t>Supression des installations électriques provisoires</t>
  </si>
  <si>
    <t>Disjoncteur de protection + Intégration et cablâge</t>
  </si>
  <si>
    <t>Câble U1000R2V ………….</t>
  </si>
  <si>
    <t>TGBT</t>
  </si>
  <si>
    <t>Liaison entre TGBT et coffret d'arrêt d'urgence</t>
  </si>
  <si>
    <t>Boîtier de coupure d'urgence bâtiment "AU général électricité"</t>
  </si>
  <si>
    <t>Raccordement amont et aval</t>
  </si>
  <si>
    <t>Accessoires de pose et de raccordement</t>
  </si>
  <si>
    <t>Etiquetage porte (triangle jaune + étiquette gravée mentionnant "local TGBT")</t>
  </si>
  <si>
    <t>Support à plan en PVC rigide</t>
  </si>
  <si>
    <t>Accessoire de fixation</t>
  </si>
  <si>
    <t>Etiquetage de la porte du local  (triange jaune + étiquette gravée mentionnant "Local TGBT"</t>
  </si>
  <si>
    <t>Chemin-de-câble Fil CFO 400 x 50 mm compris supports</t>
  </si>
  <si>
    <t>Alim.Tableautin Logement</t>
  </si>
  <si>
    <t>Alim.Coffret Coupure Chaufferie</t>
  </si>
  <si>
    <t>Alim.Armoire CTA (C4)</t>
  </si>
  <si>
    <t>Alim.Bandeau PC Baie informatique</t>
  </si>
  <si>
    <t>Alim.Onduleur (VDI)</t>
  </si>
  <si>
    <t>Alim.Centrale Incendie</t>
  </si>
  <si>
    <t>Alim.Traçage AEP Pédiluve</t>
  </si>
  <si>
    <t>Alim.PC Fers à repasser</t>
  </si>
  <si>
    <t>Alim.PC Machine à Laver</t>
  </si>
  <si>
    <t>Alim.PC Machine à Sécher</t>
  </si>
  <si>
    <t>Alimentations depuis "A définir"</t>
  </si>
  <si>
    <t>Alim.Eclairage extérieur</t>
  </si>
  <si>
    <t>Alim.Borne IRVE</t>
  </si>
  <si>
    <t>TABLEAUTINS DES CHAMBRES</t>
  </si>
  <si>
    <t>TT-LGT équipé et installé suivant CCTP</t>
  </si>
  <si>
    <t>TABLEAU LOCAL TECHNIQUE CFA "TEI"</t>
  </si>
  <si>
    <t>TEI équipé et installé suivant CCTP</t>
  </si>
  <si>
    <t>Etiquetage de la porte du local (triangle jaune + étiquette gravée suivant la charte de la base)</t>
  </si>
  <si>
    <t>Support de plans en PVC rigide</t>
  </si>
  <si>
    <t>Coffret de Coupure Chaufferie</t>
  </si>
  <si>
    <t>L'entrepreneur devra prévoir des alimentations générales des besoins des autres corps d'état. Lors de la mise sous tension de l'installation, si l'une de ces attentes  n'est pas utilisée, l'extrémité de la canalisation devra être protégée par une boîte de jonction, les conducteurs raccordés sur bornes.</t>
  </si>
  <si>
    <t>Câblages divers autres à préciser</t>
  </si>
  <si>
    <t>Fourreautages, tubages IRL/MRL/MRB avec accessoires référencés constructeur</t>
  </si>
  <si>
    <t>Equipements Divers</t>
  </si>
  <si>
    <t>Divers supports de canalisations résistants au feu et boites de dérivations 960° nécessaires aux réseaux de câblages</t>
  </si>
  <si>
    <t>Rebouchage</t>
  </si>
  <si>
    <t>Série standard encastré / Intérieur Logement</t>
  </si>
  <si>
    <t>Canalisations éclairage, PC et force issues du TGBT</t>
  </si>
  <si>
    <t>Canalisations éclairage, PC et force issues du TEI "DIRISI"</t>
  </si>
  <si>
    <t>Canalisations éclairage, PC et force issues du TEI "WIFI"</t>
  </si>
  <si>
    <t>Canalisations éclairage, PC et force issues du TT-Logement PSH</t>
  </si>
  <si>
    <t>Canalisations éclairage, PC et force issues du TT-Logement Std</t>
  </si>
  <si>
    <t>Câblage et filerie</t>
  </si>
  <si>
    <t>Interrupteur Va et Vient</t>
  </si>
  <si>
    <t>Série standard saillie / Intérieur Logement</t>
  </si>
  <si>
    <t>Boitier saillie multiposte</t>
  </si>
  <si>
    <t>Liaison électrique en apparent sous tube type MRL</t>
  </si>
  <si>
    <t>Point d'accès WIFI (PA1)</t>
  </si>
  <si>
    <t>Point informatique (PA2)</t>
  </si>
  <si>
    <t>Détecteur de présence et luminosité "Petit Local" - Type 2</t>
  </si>
  <si>
    <t>Détecteur de présence mural IP 55 - Type 3</t>
  </si>
  <si>
    <t>Blocs Autonomes Evacuation type "Habitation"</t>
  </si>
  <si>
    <t>Détecteur de présence mural IP 55 - Type 3 (avec fonction Maitre / Esclave)</t>
  </si>
  <si>
    <t>Commande d'éclairage "Parking"</t>
  </si>
  <si>
    <t>Horloge astronomique</t>
  </si>
  <si>
    <t>Commande d'éclairage "Anti-Intrusion"</t>
  </si>
  <si>
    <t>Interrupteur Horaire</t>
  </si>
  <si>
    <t>Luminaire type B</t>
  </si>
  <si>
    <t>Luminaire type C</t>
  </si>
  <si>
    <t>Luminaire type D</t>
  </si>
  <si>
    <t>Luminaire type E</t>
  </si>
  <si>
    <t>Occultation</t>
  </si>
  <si>
    <t>4.21</t>
  </si>
  <si>
    <t>4.22</t>
  </si>
  <si>
    <t>BORNE DE RECHARGE POUR VEHICULE ELECTRIQUE</t>
  </si>
  <si>
    <t>Borne simple 7,4kVA suivant CCTP</t>
  </si>
  <si>
    <t>Liaisons depuis le TGBT</t>
  </si>
  <si>
    <t>Protection électrique</t>
  </si>
  <si>
    <t>Arrêt d'urgence "IRVE" + raccordement</t>
  </si>
  <si>
    <t>Accessoires de fixation sol ou mural + Protection Mécanique</t>
  </si>
  <si>
    <t>Câbles de Recharge + Support Mural</t>
  </si>
  <si>
    <t>Mise en service et essais</t>
  </si>
  <si>
    <t>Centrale d'alarme technique</t>
  </si>
  <si>
    <t>Canalisations</t>
  </si>
  <si>
    <t>Programmation, essais et mise en service</t>
  </si>
  <si>
    <t>Voyant de présence défaut</t>
  </si>
  <si>
    <t>4.23</t>
  </si>
  <si>
    <t>Luminaire type 5</t>
  </si>
  <si>
    <t>Luminaire type 6a</t>
  </si>
  <si>
    <t>Luminaire type 6b</t>
  </si>
  <si>
    <t>ENUMERATION DES TVX A REALISER</t>
  </si>
  <si>
    <t>ORIGINE DE L'INSTALLATION</t>
  </si>
  <si>
    <t>Repérage de l'existant</t>
  </si>
  <si>
    <t>Câblage Cuivre "Modulaire"</t>
  </si>
  <si>
    <t>Rocade Cuivre 8x5paires RG -&gt; Modulaires</t>
  </si>
  <si>
    <t>LOCAUX TECHNIQUES</t>
  </si>
  <si>
    <t>Démarches administratives auprès des services techniques</t>
  </si>
  <si>
    <t>Dépose rocade existante entre Bât.001 et Bât.050, compris déconnexion</t>
  </si>
  <si>
    <t>Dépose rocade existante entre Bât.050 et Bât.049, compris déconnexion</t>
  </si>
  <si>
    <t>Dépose rocade existante entre Bât.050 et Bât.054, compris déconnexion</t>
  </si>
  <si>
    <t>Dépose rocade existante entre Bât.050 et Bât.055, compris déconnexion</t>
  </si>
  <si>
    <t>Câblage Cuivre "Existant"</t>
  </si>
  <si>
    <t>Mise en place d'une aiguille en remplacement de chaque rocade</t>
  </si>
  <si>
    <t>Pose et dépose des installations provisoire de chantier</t>
  </si>
  <si>
    <t>DISTRIBUTION TELEPHONIQUE - ROCADES CUIVRE</t>
  </si>
  <si>
    <t>Câblage Cuivre "Bât.001 -&gt; Bât.049"</t>
  </si>
  <si>
    <t>Rocade Cuivre 112 paires (L=600m)</t>
  </si>
  <si>
    <t>Recette de tous les liens</t>
  </si>
  <si>
    <t>Penetration dans le bâtiment</t>
  </si>
  <si>
    <t>Rocade Cuivre 28 paires (L=150m)</t>
  </si>
  <si>
    <t>Panneau de brassage téléphonique 56 paires</t>
  </si>
  <si>
    <t>Câblage Cuivre "Bât.049 -&gt; Bât.050"</t>
  </si>
  <si>
    <t>Câblage Cuivre "Bât.049 -&gt; Bât.054"</t>
  </si>
  <si>
    <t>Rocade Cuivre 56 paires (L=150m)</t>
  </si>
  <si>
    <t>Câblage Cuivre "Bât.049 -&gt; Bât.055"</t>
  </si>
  <si>
    <t>Rocade Cuivre 56 paires (L=200m)</t>
  </si>
  <si>
    <t>Etiquetage et repérage sur le parcours</t>
  </si>
  <si>
    <t>Cordons de brassage x1 paire RJ45/RJ45 L=1m</t>
  </si>
  <si>
    <t>Cordons de brassage pour téléphonie</t>
  </si>
  <si>
    <t>Cordons de raccordement pour poste téléphonique</t>
  </si>
  <si>
    <t>Poste téléphonique de secours</t>
  </si>
  <si>
    <t>Alimentation de secours</t>
  </si>
  <si>
    <t>5.9</t>
  </si>
  <si>
    <t>TELEVISION</t>
  </si>
  <si>
    <t>Aérien de reception</t>
  </si>
  <si>
    <t>Campagne de mesures de champs sur site avant étude</t>
  </si>
  <si>
    <t>Antenne TNT, haubannée</t>
  </si>
  <si>
    <t>Mât support en inox avec accessoires de fixation</t>
  </si>
  <si>
    <t>Dispositifs de fixations, mats, dispositifs d'étanchéités</t>
  </si>
  <si>
    <t>Dispositifs parafoudres éclateurs coaxiaux, y compris drains d'écoulement directs à la terre, à raison d'un PFE par lien coaxial</t>
  </si>
  <si>
    <t>Canalisations anti-UV pour transport des signaux TV jusqu'à l'intérieur du bâtiment, y compris dispositifs de protections</t>
  </si>
  <si>
    <t>Station de tête</t>
  </si>
  <si>
    <t>Station de tête de réseau à traitement mono canal pour couplage terrestre, amplification et égalisation du bouquet TNT, y compris modulateurs / démodulateurs / injecteurs de courant CC, et alimentations électriques parafoudrées</t>
  </si>
  <si>
    <t>Répartiteur primaire blindé ULB+VR à 4 / 6 / 8 directions équilibrables, placé en station de tête</t>
  </si>
  <si>
    <t>Matériels de distribution</t>
  </si>
  <si>
    <t>Amplificateurs ULB+VR type C3, téléalimenté 48 V en gaine technique courants faibles</t>
  </si>
  <si>
    <t>Répartiteurs blindés ULB+VR à 2/4/6/8 directions équilibrables</t>
  </si>
  <si>
    <t>Dérivateurs blindés ULB+VR à 2/4/6/8 directions équilibrées</t>
  </si>
  <si>
    <t>Bouchon de charge 75 Ohms</t>
  </si>
  <si>
    <t>Réseau de distribution</t>
  </si>
  <si>
    <t>Fourreaux ICA ou ICTL nécessaires</t>
  </si>
  <si>
    <t>Canalisations de transport en cables coaxiaux faible perte à 100% de recouvrement, y compris connectique type F</t>
  </si>
  <si>
    <t>Canalisations de distribution des prises TV en cables coaxiaux faible perte à 100% de recouvrement, y compris connectique type F</t>
  </si>
  <si>
    <t>Prises terminales TV</t>
  </si>
  <si>
    <t>Prise terminale encastrée blindée ULB avec séparateur à 1 sortie TVn de 9.52mm F intégrés</t>
  </si>
  <si>
    <t>Raccordements, réglages, tests, et essais</t>
  </si>
  <si>
    <t>Essais COSAEL</t>
  </si>
  <si>
    <t>Formation des exploitants et techniciens du site, y compris supports et notices techniques</t>
  </si>
  <si>
    <t>AES</t>
  </si>
  <si>
    <t>DETECTEUR DE FUMEES POUR LOGEMENT</t>
  </si>
  <si>
    <t>DAAF</t>
  </si>
  <si>
    <t>COMMUNS</t>
  </si>
  <si>
    <t>BAT 049</t>
  </si>
  <si>
    <t>BAT 050</t>
  </si>
  <si>
    <t>BAT 054</t>
  </si>
  <si>
    <t>Nota : Les colonnes Qté seront renseignées par bâtiments ou par chapitres communs</t>
  </si>
  <si>
    <t>PRESTATIONS SUPPLEMENTAIRES</t>
  </si>
  <si>
    <t>Feux flashs Alarme Type 4 - Sdb des Logements</t>
  </si>
  <si>
    <t>PSE 01 - SYSTÈME D'ALARME INCENDIE</t>
  </si>
  <si>
    <t>Compris câblages, fixation et raccordement</t>
  </si>
  <si>
    <t>Alimentation secourue AES</t>
  </si>
  <si>
    <t>Fourreaux</t>
  </si>
  <si>
    <t>Liaisons Alarmes Techniques et incendie (L=500m)</t>
  </si>
  <si>
    <t>Liaison entre TGBT.041 et TGBT.049/050/054</t>
  </si>
  <si>
    <t>Baie Bâtiment 049/050/054</t>
  </si>
  <si>
    <t>TGBT 049/050/054/ équipé et installé suivant CCTP</t>
  </si>
  <si>
    <t>PSE 02 - LIAISON TECHNIQUE</t>
  </si>
  <si>
    <t>Dépose / stockage réseaux FO "Wi-First"</t>
  </si>
  <si>
    <t>Dépose des réseaux SSI</t>
  </si>
  <si>
    <t>Recyclage des têtes de détection</t>
  </si>
  <si>
    <t>Tableau de renvoi d'alarmes</t>
  </si>
  <si>
    <t>Bus de Liaison "Centrale d'alarme -&gt; Local PCP" (300m &lt; L &lt; 500m)</t>
  </si>
  <si>
    <t>Bus de Liaison "Centrale d'alarme -&gt; Local Poste de Sécurité" (300m &lt; L &lt; 500m)</t>
  </si>
  <si>
    <t>Contrôle d'accès</t>
  </si>
  <si>
    <t>Alimentation en attente pour volet roulant</t>
  </si>
  <si>
    <t>Alimentation en attente pour verrou porte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</si>
</sst>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quot;"/>
    <numFmt numFmtId="165" formatCode="dd/mm/yy"/>
    <numFmt numFmtId="166" formatCode="#,##0.00&quot; €HT&quot;"/>
    <numFmt numFmtId="167" formatCode="#,##0.00&quot; €TTC&quot;"/>
  </numFmts>
  <fonts count="57" x14ac:knownFonts="1">
    <font>
      <sz val="11"/>
      <color theme="1"/>
      <name val="Arial"/>
      <family val="2"/>
    </font>
    <font>
      <sz val="11"/>
      <color theme="1"/>
      <name val="Calibri"/>
      <family val="2"/>
      <scheme val="minor"/>
    </font>
    <font>
      <sz val="11"/>
      <color theme="1"/>
      <name val="Calibri"/>
      <family val="2"/>
      <scheme val="minor"/>
    </font>
    <font>
      <sz val="11"/>
      <color theme="1"/>
      <name val="Arial"/>
      <family val="2"/>
    </font>
    <font>
      <sz val="10"/>
      <name val="Arial"/>
      <family val="2"/>
    </font>
    <font>
      <b/>
      <sz val="10"/>
      <color rgb="FF403A60"/>
      <name val="Calibri"/>
      <family val="2"/>
    </font>
    <font>
      <b/>
      <sz val="10"/>
      <color rgb="FF403A60"/>
      <name val="Calibri Light"/>
      <family val="2"/>
    </font>
    <font>
      <sz val="8"/>
      <color rgb="FF008EAA"/>
      <name val="Calibri Light"/>
      <family val="2"/>
    </font>
    <font>
      <b/>
      <sz val="8"/>
      <color rgb="FF403A60"/>
      <name val="Calibri Light"/>
      <family val="2"/>
    </font>
    <font>
      <sz val="8"/>
      <color rgb="FF403A60"/>
      <name val="Calibri Light"/>
      <family val="2"/>
    </font>
    <font>
      <sz val="10"/>
      <name val="Arial"/>
      <family val="2"/>
    </font>
    <font>
      <sz val="11"/>
      <color theme="1"/>
      <name val="Calibri"/>
      <family val="2"/>
    </font>
    <font>
      <sz val="11"/>
      <color theme="0" tint="-0.499984740745262"/>
      <name val="Calibri"/>
      <family val="2"/>
    </font>
    <font>
      <b/>
      <sz val="11"/>
      <color theme="0" tint="-0.499984740745262"/>
      <name val="Calibri"/>
      <family val="2"/>
    </font>
    <font>
      <sz val="11"/>
      <color rgb="FFFFFFFF"/>
      <name val="Calibri"/>
      <family val="2"/>
    </font>
    <font>
      <b/>
      <sz val="18"/>
      <color rgb="FFFE5000"/>
      <name val="Calibri"/>
      <family val="2"/>
    </font>
    <font>
      <sz val="11"/>
      <name val="Calibri"/>
      <family val="2"/>
    </font>
    <font>
      <b/>
      <sz val="12"/>
      <color theme="0"/>
      <name val="Calibri"/>
      <family val="2"/>
    </font>
    <font>
      <b/>
      <sz val="12"/>
      <color rgb="FFFE5000"/>
      <name val="Calibri"/>
      <family val="2"/>
    </font>
    <font>
      <sz val="10"/>
      <name val="Calibri"/>
      <family val="2"/>
    </font>
    <font>
      <b/>
      <sz val="10"/>
      <name val="Calibri"/>
      <family val="2"/>
    </font>
    <font>
      <sz val="10"/>
      <color theme="0" tint="-0.34998626667073579"/>
      <name val="Calibri"/>
      <family val="2"/>
    </font>
    <font>
      <b/>
      <sz val="11"/>
      <color theme="1"/>
      <name val="Calibri"/>
      <family val="2"/>
    </font>
    <font>
      <b/>
      <sz val="9"/>
      <name val="Calibri"/>
      <family val="2"/>
    </font>
    <font>
      <b/>
      <u/>
      <sz val="10"/>
      <name val="Calibri"/>
      <family val="2"/>
    </font>
    <font>
      <sz val="9"/>
      <name val="Calibri"/>
      <family val="2"/>
    </font>
    <font>
      <b/>
      <sz val="11"/>
      <name val="Calibri"/>
      <family val="2"/>
    </font>
    <font>
      <sz val="10"/>
      <color theme="0" tint="-0.499984740745262"/>
      <name val="Calibri"/>
      <family val="2"/>
    </font>
    <font>
      <sz val="11"/>
      <color rgb="FFFF0000"/>
      <name val="Calibri"/>
      <family val="2"/>
    </font>
    <font>
      <b/>
      <u/>
      <sz val="11"/>
      <color theme="1"/>
      <name val="Calibri"/>
      <family val="2"/>
    </font>
    <font>
      <sz val="10"/>
      <name val="Calibri"/>
      <family val="2"/>
      <scheme val="minor"/>
    </font>
    <font>
      <sz val="11"/>
      <color theme="0" tint="-0.499984740745262"/>
      <name val="Calibri"/>
      <family val="2"/>
      <scheme val="minor"/>
    </font>
    <font>
      <b/>
      <sz val="11"/>
      <color theme="0" tint="-0.499984740745262"/>
      <name val="Calibri"/>
      <family val="2"/>
      <scheme val="minor"/>
    </font>
    <font>
      <sz val="11"/>
      <name val="Calibri"/>
      <family val="2"/>
      <scheme val="minor"/>
    </font>
    <font>
      <b/>
      <sz val="12"/>
      <color rgb="FFFE500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b/>
      <sz val="10"/>
      <color rgb="FF002060"/>
      <name val="Calibri"/>
      <family val="2"/>
    </font>
    <font>
      <sz val="10"/>
      <color rgb="FF000000"/>
      <name val="Calibri Light"/>
      <family val="2"/>
    </font>
    <font>
      <b/>
      <sz val="18"/>
      <color rgb="FF008EAA"/>
      <name val="Calibri"/>
      <family val="2"/>
      <scheme val="minor"/>
    </font>
    <font>
      <b/>
      <sz val="12"/>
      <color theme="0"/>
      <name val="Calibri"/>
      <family val="2"/>
      <scheme val="minor"/>
    </font>
    <font>
      <b/>
      <u/>
      <sz val="11"/>
      <color theme="1"/>
      <name val="Calibri"/>
      <family val="2"/>
      <scheme val="minor"/>
    </font>
    <font>
      <b/>
      <sz val="20"/>
      <color rgb="FFFF0000"/>
      <name val="Calibri Light"/>
      <family val="2"/>
    </font>
    <font>
      <sz val="14"/>
      <color rgb="FF000000"/>
      <name val="Calibri Light"/>
      <family val="2"/>
    </font>
    <font>
      <sz val="18"/>
      <color rgb="FF008EAA"/>
      <name val="Calibri Light"/>
      <family val="2"/>
    </font>
    <font>
      <sz val="10"/>
      <color rgb="FF403A60"/>
      <name val="Calibri Light"/>
      <family val="2"/>
    </font>
    <font>
      <sz val="18"/>
      <color rgb="FFFFFFFF"/>
      <name val="Calibri"/>
      <family val="2"/>
      <scheme val="minor"/>
    </font>
    <font>
      <b/>
      <i/>
      <sz val="11"/>
      <name val="Calibri"/>
      <family val="2"/>
      <scheme val="minor"/>
    </font>
    <font>
      <u/>
      <sz val="11"/>
      <color theme="10"/>
      <name val="Arial"/>
      <family val="2"/>
    </font>
    <font>
      <u/>
      <sz val="8"/>
      <color theme="10"/>
      <name val="Arial"/>
      <family val="2"/>
    </font>
    <font>
      <sz val="8"/>
      <color theme="1"/>
      <name val="Arial"/>
      <family val="2"/>
    </font>
    <font>
      <b/>
      <sz val="9"/>
      <color theme="0" tint="-0.499984740745262"/>
      <name val="Calibri"/>
      <family val="2"/>
      <scheme val="minor"/>
    </font>
    <font>
      <sz val="10"/>
      <color theme="0" tint="-0.499984740745262"/>
      <name val="Calibri"/>
      <family val="2"/>
      <scheme val="minor"/>
    </font>
    <font>
      <b/>
      <sz val="13"/>
      <color rgb="FFFE5000"/>
      <name val="Calibri"/>
      <family val="2"/>
    </font>
    <font>
      <sz val="10"/>
      <color rgb="FFFF0000"/>
      <name val="Calibri"/>
      <family val="2"/>
    </font>
    <font>
      <b/>
      <sz val="11"/>
      <color rgb="FFFF0000"/>
      <name val="Calibri"/>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8F8F8"/>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403A57"/>
        <bgColor indexed="64"/>
      </patternFill>
    </fill>
    <fill>
      <patternFill patternType="solid">
        <fgColor rgb="FF008EAA"/>
        <bgColor indexed="64"/>
      </patternFill>
    </fill>
    <fill>
      <patternFill patternType="solid">
        <fgColor rgb="FFC4BD97"/>
        <bgColor indexed="64"/>
      </patternFill>
    </fill>
    <fill>
      <patternFill patternType="solid">
        <fgColor rgb="FFDDD9C4"/>
        <bgColor indexed="64"/>
      </patternFill>
    </fill>
    <fill>
      <patternFill patternType="solid">
        <fgColor rgb="FFFFFF00"/>
        <bgColor indexed="64"/>
      </patternFill>
    </fill>
    <fill>
      <patternFill patternType="darkGrid"/>
    </fill>
  </fills>
  <borders count="49">
    <border>
      <left/>
      <right/>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right style="thin">
        <color theme="0" tint="-0.24994659260841701"/>
      </right>
      <top/>
      <bottom/>
      <diagonal/>
    </border>
    <border>
      <left/>
      <right style="thin">
        <color theme="0" tint="-0.24994659260841701"/>
      </right>
      <top style="hair">
        <color theme="0" tint="-0.24994659260841701"/>
      </top>
      <bottom style="hair">
        <color theme="0" tint="-0.24994659260841701"/>
      </bottom>
      <diagonal/>
    </border>
    <border>
      <left style="thin">
        <color theme="0" tint="-0.2499465926084170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left>
      <right style="thin">
        <color theme="0"/>
      </right>
      <top/>
      <bottom/>
      <diagonal/>
    </border>
    <border>
      <left style="thin">
        <color theme="0"/>
      </left>
      <right style="thin">
        <color theme="0" tint="-0.24994659260841701"/>
      </right>
      <top style="thin">
        <color theme="0"/>
      </top>
      <bottom style="thin">
        <color theme="0"/>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right style="thin">
        <color theme="0"/>
      </right>
      <top/>
      <bottom/>
      <diagonal/>
    </border>
    <border>
      <left style="thin">
        <color theme="0"/>
      </left>
      <right/>
      <top/>
      <bottom/>
      <diagonal/>
    </border>
    <border>
      <left style="hair">
        <color theme="0" tint="-0.24994659260841701"/>
      </left>
      <right style="hair">
        <color theme="0" tint="-0.24994659260841701"/>
      </right>
      <top style="thin">
        <color theme="0" tint="-0.24994659260841701"/>
      </top>
      <bottom style="thin">
        <color theme="0" tint="-0.24994659260841701"/>
      </bottom>
      <diagonal/>
    </border>
    <border>
      <left style="hair">
        <color theme="0" tint="-0.24994659260841701"/>
      </left>
      <right style="hair">
        <color theme="0" tint="-0.24994659260841701"/>
      </right>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tint="-0.24994659260841701"/>
      </left>
      <right style="hair">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thin">
        <color theme="0"/>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theme="0"/>
      </left>
      <right/>
      <top style="thin">
        <color theme="0" tint="-0.24994659260841701"/>
      </top>
      <bottom/>
      <diagonal/>
    </border>
    <border>
      <left style="thin">
        <color theme="0" tint="-0.14999847407452621"/>
      </left>
      <right/>
      <top/>
      <bottom style="thin">
        <color theme="0"/>
      </bottom>
      <diagonal/>
    </border>
    <border>
      <left/>
      <right style="thin">
        <color theme="0" tint="-0.24994659260841701"/>
      </right>
      <top/>
      <bottom style="thin">
        <color theme="0"/>
      </bottom>
      <diagonal/>
    </border>
    <border>
      <left/>
      <right/>
      <top/>
      <bottom style="thin">
        <color theme="0" tint="-0.24994659260841701"/>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tint="-0.24994659260841701"/>
      </left>
      <right/>
      <top/>
      <bottom style="hair">
        <color theme="0" tint="-0.249977111117893"/>
      </bottom>
      <diagonal/>
    </border>
    <border>
      <left/>
      <right style="thin">
        <color theme="0" tint="-0.24994659260841701"/>
      </right>
      <top/>
      <bottom style="hair">
        <color theme="0" tint="-0.249977111117893"/>
      </bottom>
      <diagonal/>
    </border>
    <border>
      <left style="thin">
        <color theme="0" tint="-0.24994659260841701"/>
      </left>
      <right style="thin">
        <color theme="0" tint="-0.24994659260841701"/>
      </right>
      <top/>
      <bottom style="thin">
        <color theme="0" tint="-0.24994659260841701"/>
      </bottom>
      <diagonal/>
    </border>
    <border>
      <left style="hair">
        <color theme="0" tint="-0.24994659260841701"/>
      </left>
      <right/>
      <top style="thin">
        <color theme="0" tint="-0.24994659260841701"/>
      </top>
      <bottom style="thin">
        <color theme="0" tint="-0.24994659260841701"/>
      </bottom>
      <diagonal/>
    </border>
    <border>
      <left/>
      <right style="thin">
        <color theme="0"/>
      </right>
      <top style="thin">
        <color theme="0" tint="-0.24994659260841701"/>
      </top>
      <bottom/>
      <diagonal/>
    </border>
    <border>
      <left/>
      <right/>
      <top style="thin">
        <color theme="0"/>
      </top>
      <bottom style="thin">
        <color theme="0"/>
      </bottom>
      <diagonal/>
    </border>
    <border>
      <left/>
      <right style="thin">
        <color theme="0"/>
      </right>
      <top style="thin">
        <color theme="0"/>
      </top>
      <bottom style="thin">
        <color theme="0" tint="-0.24994659260841701"/>
      </bottom>
      <diagonal/>
    </border>
  </borders>
  <cellStyleXfs count="10">
    <xf numFmtId="0" fontId="0" fillId="0" borderId="0"/>
    <xf numFmtId="9" fontId="3" fillId="0" borderId="0" applyFont="0" applyFill="0" applyBorder="0" applyAlignment="0" applyProtection="0"/>
    <xf numFmtId="0" fontId="4" fillId="0" borderId="0"/>
    <xf numFmtId="0" fontId="10" fillId="0" borderId="0"/>
    <xf numFmtId="0" fontId="2" fillId="0" borderId="0"/>
    <xf numFmtId="0" fontId="3" fillId="0" borderId="0"/>
    <xf numFmtId="0" fontId="4" fillId="0" borderId="0"/>
    <xf numFmtId="0" fontId="10" fillId="0" borderId="0"/>
    <xf numFmtId="0" fontId="4" fillId="0" borderId="0"/>
    <xf numFmtId="0" fontId="49" fillId="0" borderId="0" applyNumberFormat="0" applyFill="0" applyBorder="0" applyAlignment="0" applyProtection="0"/>
  </cellStyleXfs>
  <cellXfs count="215">
    <xf numFmtId="0" fontId="0" fillId="0" borderId="0" xfId="0"/>
    <xf numFmtId="0" fontId="11" fillId="0" borderId="0" xfId="0" applyFont="1" applyAlignment="1">
      <alignment horizontal="center" vertical="center"/>
    </xf>
    <xf numFmtId="0" fontId="11" fillId="0" borderId="0" xfId="0" applyFont="1" applyAlignment="1">
      <alignment vertical="center"/>
    </xf>
    <xf numFmtId="1" fontId="12" fillId="2" borderId="3" xfId="0" applyNumberFormat="1" applyFont="1" applyFill="1" applyBorder="1" applyAlignment="1">
      <alignment horizontal="center" vertical="center"/>
    </xf>
    <xf numFmtId="1" fontId="13" fillId="2" borderId="4" xfId="0" applyNumberFormat="1" applyFont="1" applyFill="1" applyBorder="1" applyAlignment="1">
      <alignment horizontal="center" vertical="center"/>
    </xf>
    <xf numFmtId="0" fontId="15" fillId="2" borderId="5" xfId="0" applyFont="1" applyFill="1" applyBorder="1" applyAlignment="1">
      <alignment vertical="center"/>
    </xf>
    <xf numFmtId="0" fontId="15" fillId="2" borderId="6" xfId="0" applyFont="1" applyFill="1" applyBorder="1" applyAlignment="1">
      <alignment vertical="center"/>
    </xf>
    <xf numFmtId="4" fontId="13" fillId="2" borderId="7" xfId="0" applyNumberFormat="1" applyFont="1" applyFill="1" applyBorder="1" applyAlignment="1">
      <alignment horizontal="center" vertical="center"/>
    </xf>
    <xf numFmtId="164" fontId="16" fillId="2" borderId="0" xfId="0" applyNumberFormat="1" applyFont="1" applyFill="1" applyBorder="1" applyAlignment="1">
      <alignment horizontal="center" vertical="center"/>
    </xf>
    <xf numFmtId="165" fontId="12" fillId="2" borderId="7" xfId="0" applyNumberFormat="1" applyFont="1" applyFill="1" applyBorder="1" applyAlignment="1">
      <alignment horizontal="center" vertical="center"/>
    </xf>
    <xf numFmtId="166" fontId="19" fillId="2" borderId="12" xfId="2" applyNumberFormat="1" applyFont="1" applyFill="1" applyBorder="1" applyAlignment="1">
      <alignment horizontal="center" vertical="center"/>
    </xf>
    <xf numFmtId="1" fontId="19" fillId="4" borderId="8" xfId="2" applyNumberFormat="1" applyFont="1" applyFill="1" applyBorder="1" applyAlignment="1">
      <alignment horizontal="center" vertical="center"/>
    </xf>
    <xf numFmtId="166" fontId="19" fillId="2" borderId="9" xfId="2" applyNumberFormat="1" applyFont="1" applyFill="1" applyBorder="1" applyAlignment="1">
      <alignment horizontal="center" vertical="center"/>
    </xf>
    <xf numFmtId="166" fontId="20" fillId="4" borderId="13" xfId="2" applyNumberFormat="1" applyFont="1" applyFill="1" applyBorder="1" applyAlignment="1">
      <alignment horizontal="center" vertical="center"/>
    </xf>
    <xf numFmtId="0" fontId="13" fillId="3" borderId="14" xfId="0" applyFont="1" applyFill="1" applyBorder="1" applyAlignment="1">
      <alignment horizontal="left" vertical="center"/>
    </xf>
    <xf numFmtId="4" fontId="13" fillId="3" borderId="15" xfId="0" applyNumberFormat="1" applyFont="1" applyFill="1" applyBorder="1" applyAlignment="1">
      <alignment horizontal="left" vertical="center" wrapText="1"/>
    </xf>
    <xf numFmtId="0" fontId="13" fillId="2" borderId="16" xfId="0" applyNumberFormat="1" applyFont="1" applyFill="1" applyBorder="1" applyAlignment="1">
      <alignment horizontal="center" vertical="center"/>
    </xf>
    <xf numFmtId="167" fontId="21" fillId="2" borderId="12" xfId="2" applyNumberFormat="1" applyFont="1" applyFill="1" applyBorder="1" applyAlignment="1">
      <alignment horizontal="center" vertical="center"/>
    </xf>
    <xf numFmtId="1" fontId="19" fillId="4" borderId="17" xfId="2" applyNumberFormat="1" applyFont="1" applyFill="1" applyBorder="1" applyAlignment="1">
      <alignment horizontal="center" vertical="center"/>
    </xf>
    <xf numFmtId="167" fontId="19" fillId="2" borderId="18" xfId="2" applyNumberFormat="1" applyFont="1" applyFill="1" applyBorder="1" applyAlignment="1">
      <alignment horizontal="center" vertical="center"/>
    </xf>
    <xf numFmtId="166" fontId="20" fillId="4" borderId="19" xfId="2" applyNumberFormat="1" applyFont="1" applyFill="1" applyBorder="1" applyAlignment="1">
      <alignment horizontal="center" vertical="center"/>
    </xf>
    <xf numFmtId="0" fontId="11" fillId="2" borderId="0" xfId="0" applyFont="1" applyFill="1" applyAlignment="1">
      <alignment horizontal="center" vertical="center"/>
    </xf>
    <xf numFmtId="0" fontId="22" fillId="5" borderId="20" xfId="0" applyFont="1" applyFill="1" applyBorder="1" applyAlignment="1">
      <alignment horizontal="center" vertical="center"/>
    </xf>
    <xf numFmtId="0" fontId="22" fillId="5" borderId="12" xfId="0" applyFont="1" applyFill="1" applyBorder="1" applyAlignment="1">
      <alignment horizontal="center" vertical="center"/>
    </xf>
    <xf numFmtId="164" fontId="22" fillId="2" borderId="21" xfId="0" applyNumberFormat="1" applyFont="1" applyFill="1" applyBorder="1" applyAlignment="1">
      <alignment horizontal="center" vertical="center"/>
    </xf>
    <xf numFmtId="1" fontId="22" fillId="5" borderId="12" xfId="0" applyNumberFormat="1" applyFont="1" applyFill="1" applyBorder="1" applyAlignment="1">
      <alignment horizontal="center" vertical="center"/>
    </xf>
    <xf numFmtId="164" fontId="22" fillId="5" borderId="21" xfId="0" applyNumberFormat="1" applyFont="1" applyFill="1" applyBorder="1" applyAlignment="1">
      <alignment horizontal="center" vertical="center"/>
    </xf>
    <xf numFmtId="0" fontId="11" fillId="2" borderId="0" xfId="0" applyFont="1" applyFill="1" applyBorder="1" applyAlignment="1">
      <alignment horizontal="center" vertical="center"/>
    </xf>
    <xf numFmtId="0" fontId="11" fillId="2" borderId="0" xfId="0" applyFont="1" applyFill="1" applyBorder="1" applyAlignment="1">
      <alignment horizontal="left" vertical="center"/>
    </xf>
    <xf numFmtId="4" fontId="11" fillId="2" borderId="0" xfId="0" applyNumberFormat="1" applyFont="1" applyFill="1" applyBorder="1" applyAlignment="1">
      <alignment horizontal="center" vertical="center"/>
    </xf>
    <xf numFmtId="164" fontId="11" fillId="2" borderId="0" xfId="0" applyNumberFormat="1" applyFont="1" applyFill="1" applyBorder="1" applyAlignment="1">
      <alignment horizontal="center" vertical="center"/>
    </xf>
    <xf numFmtId="0" fontId="19" fillId="2" borderId="0" xfId="2" applyFont="1" applyFill="1" applyAlignment="1">
      <alignment vertical="center"/>
    </xf>
    <xf numFmtId="49" fontId="20" fillId="6" borderId="9" xfId="2" applyNumberFormat="1" applyFont="1" applyFill="1" applyBorder="1" applyAlignment="1">
      <alignment horizontal="center" vertical="center"/>
    </xf>
    <xf numFmtId="49" fontId="20" fillId="6" borderId="9" xfId="2" applyNumberFormat="1" applyFont="1" applyFill="1" applyBorder="1" applyAlignment="1">
      <alignment horizontal="left" vertical="center" wrapText="1"/>
    </xf>
    <xf numFmtId="164" fontId="20" fillId="2" borderId="12" xfId="2" applyNumberFormat="1" applyFont="1" applyFill="1" applyBorder="1" applyAlignment="1">
      <alignment horizontal="center" vertical="center"/>
    </xf>
    <xf numFmtId="1" fontId="20" fillId="6" borderId="9" xfId="2" applyNumberFormat="1" applyFont="1" applyFill="1" applyBorder="1" applyAlignment="1">
      <alignment horizontal="center" vertical="center"/>
    </xf>
    <xf numFmtId="164" fontId="20" fillId="6" borderId="9" xfId="2" applyNumberFormat="1" applyFont="1" applyFill="1" applyBorder="1" applyAlignment="1">
      <alignment horizontal="center" vertical="center"/>
    </xf>
    <xf numFmtId="0" fontId="23" fillId="0" borderId="26" xfId="2" applyFont="1" applyFill="1" applyBorder="1" applyAlignment="1">
      <alignment horizontal="center" vertical="center"/>
    </xf>
    <xf numFmtId="49" fontId="19" fillId="0" borderId="22" xfId="2" applyNumberFormat="1" applyFont="1" applyFill="1" applyBorder="1" applyAlignment="1">
      <alignment horizontal="left" vertical="center" wrapText="1"/>
    </xf>
    <xf numFmtId="49" fontId="19" fillId="0" borderId="22" xfId="2" applyNumberFormat="1" applyFont="1" applyFill="1" applyBorder="1" applyAlignment="1">
      <alignment horizontal="center" vertical="center"/>
    </xf>
    <xf numFmtId="164" fontId="20" fillId="0" borderId="23" xfId="2" applyNumberFormat="1" applyFont="1" applyFill="1" applyBorder="1" applyAlignment="1">
      <alignment horizontal="center" vertical="center"/>
    </xf>
    <xf numFmtId="1" fontId="19" fillId="0" borderId="22" xfId="2" applyNumberFormat="1" applyFont="1" applyFill="1" applyBorder="1" applyAlignment="1">
      <alignment horizontal="center" vertical="center"/>
    </xf>
    <xf numFmtId="164" fontId="19" fillId="0" borderId="22" xfId="2" applyNumberFormat="1" applyFont="1" applyFill="1" applyBorder="1" applyAlignment="1">
      <alignment horizontal="right" vertical="center"/>
    </xf>
    <xf numFmtId="164" fontId="20" fillId="0" borderId="23" xfId="2" applyNumberFormat="1" applyFont="1" applyFill="1" applyBorder="1" applyAlignment="1">
      <alignment horizontal="right" vertical="center"/>
    </xf>
    <xf numFmtId="164" fontId="11" fillId="0" borderId="23" xfId="0" applyNumberFormat="1" applyFont="1" applyFill="1" applyBorder="1" applyAlignment="1">
      <alignment horizontal="right" vertical="center"/>
    </xf>
    <xf numFmtId="0" fontId="23" fillId="0" borderId="27" xfId="2" applyFont="1" applyFill="1" applyBorder="1" applyAlignment="1">
      <alignment horizontal="center" vertical="center"/>
    </xf>
    <xf numFmtId="49" fontId="19" fillId="0" borderId="27" xfId="2" applyNumberFormat="1" applyFont="1" applyFill="1" applyBorder="1" applyAlignment="1">
      <alignment horizontal="center" vertical="center"/>
    </xf>
    <xf numFmtId="164" fontId="20" fillId="0" borderId="0" xfId="2" applyNumberFormat="1" applyFont="1" applyFill="1" applyBorder="1" applyAlignment="1">
      <alignment horizontal="center" vertical="center"/>
    </xf>
    <xf numFmtId="1" fontId="19" fillId="0" borderId="27" xfId="2" applyNumberFormat="1" applyFont="1" applyFill="1" applyBorder="1" applyAlignment="1">
      <alignment horizontal="center" vertical="center"/>
    </xf>
    <xf numFmtId="164" fontId="20" fillId="0" borderId="0" xfId="2" applyNumberFormat="1" applyFont="1" applyFill="1" applyBorder="1" applyAlignment="1">
      <alignment horizontal="right" vertical="center"/>
    </xf>
    <xf numFmtId="49" fontId="20" fillId="6" borderId="9" xfId="2" applyNumberFormat="1" applyFont="1" applyFill="1" applyBorder="1" applyAlignment="1">
      <alignment horizontal="right" vertical="center"/>
    </xf>
    <xf numFmtId="164" fontId="20" fillId="2" borderId="12" xfId="2" applyNumberFormat="1" applyFont="1" applyFill="1" applyBorder="1" applyAlignment="1">
      <alignment horizontal="right" vertical="center"/>
    </xf>
    <xf numFmtId="164" fontId="20" fillId="6" borderId="9" xfId="2" applyNumberFormat="1" applyFont="1" applyFill="1" applyBorder="1" applyAlignment="1">
      <alignment horizontal="right" vertical="center"/>
    </xf>
    <xf numFmtId="49" fontId="24" fillId="0" borderId="22" xfId="2" applyNumberFormat="1" applyFont="1" applyFill="1" applyBorder="1" applyAlignment="1">
      <alignment horizontal="left" vertical="center" wrapText="1"/>
    </xf>
    <xf numFmtId="164" fontId="19" fillId="0" borderId="0" xfId="2" applyNumberFormat="1" applyFont="1" applyFill="1" applyBorder="1" applyAlignment="1">
      <alignment horizontal="right" vertical="center"/>
    </xf>
    <xf numFmtId="49" fontId="19" fillId="0" borderId="0" xfId="2" applyNumberFormat="1" applyFont="1" applyFill="1" applyBorder="1" applyAlignment="1">
      <alignment horizontal="center" vertical="center"/>
    </xf>
    <xf numFmtId="1" fontId="19" fillId="0" borderId="0" xfId="2" applyNumberFormat="1" applyFont="1" applyFill="1" applyBorder="1" applyAlignment="1">
      <alignment horizontal="center" vertical="center"/>
    </xf>
    <xf numFmtId="49" fontId="19" fillId="0" borderId="0" xfId="2" applyNumberFormat="1" applyFont="1" applyFill="1" applyBorder="1" applyAlignment="1">
      <alignment horizontal="left" vertical="center" wrapText="1"/>
    </xf>
    <xf numFmtId="49" fontId="24" fillId="0" borderId="27" xfId="2" applyNumberFormat="1" applyFont="1" applyFill="1" applyBorder="1" applyAlignment="1">
      <alignment horizontal="left" vertical="center" wrapText="1"/>
    </xf>
    <xf numFmtId="164" fontId="11" fillId="0" borderId="0" xfId="0" applyNumberFormat="1" applyFont="1" applyFill="1" applyBorder="1" applyAlignment="1">
      <alignment horizontal="right" vertical="center"/>
    </xf>
    <xf numFmtId="0" fontId="16" fillId="2" borderId="9" xfId="0" applyFont="1" applyFill="1" applyBorder="1" applyAlignment="1">
      <alignment horizontal="center" vertical="center"/>
    </xf>
    <xf numFmtId="0" fontId="16" fillId="2" borderId="9" xfId="0" applyFont="1" applyFill="1" applyBorder="1" applyAlignment="1">
      <alignment horizontal="left" vertical="center"/>
    </xf>
    <xf numFmtId="1" fontId="11" fillId="0" borderId="0" xfId="0" applyNumberFormat="1" applyFont="1" applyAlignment="1">
      <alignment horizontal="center" vertical="center"/>
    </xf>
    <xf numFmtId="0" fontId="11" fillId="0" borderId="0" xfId="0" applyFont="1" applyAlignment="1">
      <alignment horizontal="right" vertical="center"/>
    </xf>
    <xf numFmtId="0" fontId="28" fillId="0" borderId="0" xfId="0" applyFont="1" applyAlignment="1">
      <alignment vertical="center"/>
    </xf>
    <xf numFmtId="0" fontId="16" fillId="0" borderId="0" xfId="0" applyFont="1" applyAlignment="1">
      <alignment vertical="center"/>
    </xf>
    <xf numFmtId="0" fontId="16" fillId="0" borderId="0" xfId="0" applyFont="1" applyFill="1" applyAlignment="1">
      <alignment vertical="center"/>
    </xf>
    <xf numFmtId="1" fontId="31" fillId="2" borderId="3" xfId="0" applyNumberFormat="1" applyFont="1" applyFill="1" applyBorder="1" applyAlignment="1">
      <alignment horizontal="center"/>
    </xf>
    <xf numFmtId="1" fontId="32" fillId="2" borderId="4" xfId="0" applyNumberFormat="1" applyFont="1" applyFill="1" applyBorder="1" applyAlignment="1">
      <alignment horizontal="center" vertical="center"/>
    </xf>
    <xf numFmtId="4" fontId="32" fillId="2" borderId="7" xfId="0" applyNumberFormat="1" applyFont="1" applyFill="1" applyBorder="1" applyAlignment="1">
      <alignment horizontal="center" vertical="center"/>
    </xf>
    <xf numFmtId="164" fontId="33" fillId="2" borderId="0" xfId="0" applyNumberFormat="1" applyFont="1" applyFill="1" applyAlignment="1">
      <alignment horizontal="center" vertical="center"/>
    </xf>
    <xf numFmtId="165" fontId="31" fillId="2" borderId="7" xfId="0" applyNumberFormat="1" applyFont="1" applyFill="1" applyBorder="1" applyAlignment="1">
      <alignment horizontal="center" vertical="center"/>
    </xf>
    <xf numFmtId="166" fontId="30" fillId="2" borderId="12" xfId="2" applyNumberFormat="1" applyFont="1" applyFill="1" applyBorder="1" applyAlignment="1">
      <alignment horizontal="center" vertical="center"/>
    </xf>
    <xf numFmtId="166" fontId="30" fillId="4" borderId="8" xfId="2" applyNumberFormat="1" applyFont="1" applyFill="1" applyBorder="1" applyAlignment="1">
      <alignment horizontal="center" vertical="center"/>
    </xf>
    <xf numFmtId="166" fontId="30" fillId="2" borderId="9" xfId="2" applyNumberFormat="1" applyFont="1" applyFill="1" applyBorder="1" applyAlignment="1">
      <alignment horizontal="center" vertical="center"/>
    </xf>
    <xf numFmtId="166" fontId="35" fillId="4" borderId="13" xfId="2" applyNumberFormat="1" applyFont="1" applyFill="1" applyBorder="1" applyAlignment="1">
      <alignment horizontal="center" vertical="center"/>
    </xf>
    <xf numFmtId="0" fontId="32" fillId="3" borderId="14" xfId="0" applyFont="1" applyFill="1" applyBorder="1" applyAlignment="1">
      <alignment horizontal="left" vertical="center" indent="1"/>
    </xf>
    <xf numFmtId="4" fontId="32" fillId="3" borderId="15" xfId="0" applyNumberFormat="1" applyFont="1" applyFill="1" applyBorder="1" applyAlignment="1">
      <alignment horizontal="left" vertical="center" indent="1"/>
    </xf>
    <xf numFmtId="167" fontId="36" fillId="2" borderId="12" xfId="2" applyNumberFormat="1" applyFont="1" applyFill="1" applyBorder="1" applyAlignment="1">
      <alignment horizontal="center" vertical="center"/>
    </xf>
    <xf numFmtId="167" fontId="30" fillId="4" borderId="17" xfId="2" applyNumberFormat="1" applyFont="1" applyFill="1" applyBorder="1" applyAlignment="1">
      <alignment horizontal="center" vertical="center"/>
    </xf>
    <xf numFmtId="167" fontId="30" fillId="2" borderId="18" xfId="2" applyNumberFormat="1" applyFont="1" applyFill="1" applyBorder="1" applyAlignment="1">
      <alignment horizontal="center" vertical="center"/>
    </xf>
    <xf numFmtId="166" fontId="35" fillId="4" borderId="19" xfId="2" applyNumberFormat="1" applyFont="1" applyFill="1" applyBorder="1" applyAlignment="1">
      <alignment horizontal="center" vertical="center"/>
    </xf>
    <xf numFmtId="0" fontId="30" fillId="0" borderId="0" xfId="2" applyFont="1" applyAlignment="1">
      <alignment horizontal="center"/>
    </xf>
    <xf numFmtId="0" fontId="30" fillId="0" borderId="0" xfId="2" applyFont="1" applyAlignment="1">
      <alignment horizontal="left" indent="1"/>
    </xf>
    <xf numFmtId="4" fontId="30" fillId="2" borderId="0" xfId="2" applyNumberFormat="1" applyFont="1" applyFill="1"/>
    <xf numFmtId="4" fontId="30" fillId="0" borderId="0" xfId="2" applyNumberFormat="1" applyFont="1"/>
    <xf numFmtId="0" fontId="30" fillId="0" borderId="0" xfId="2" applyFont="1"/>
    <xf numFmtId="0" fontId="42" fillId="0" borderId="0" xfId="0" applyFont="1" applyAlignment="1">
      <alignment horizontal="left" vertical="center"/>
    </xf>
    <xf numFmtId="0" fontId="25" fillId="0" borderId="0" xfId="2" applyFont="1" applyFill="1" applyBorder="1" applyAlignment="1">
      <alignment horizontal="center" vertical="center"/>
    </xf>
    <xf numFmtId="49" fontId="20" fillId="6" borderId="9" xfId="2" quotePrefix="1" applyNumberFormat="1" applyFont="1" applyFill="1" applyBorder="1" applyAlignment="1">
      <alignment horizontal="center" vertical="center"/>
    </xf>
    <xf numFmtId="0" fontId="1" fillId="0" borderId="0" xfId="0" applyFont="1" applyAlignment="1">
      <alignment horizontal="center"/>
    </xf>
    <xf numFmtId="0" fontId="1" fillId="0" borderId="0" xfId="0" applyFont="1"/>
    <xf numFmtId="49" fontId="32" fillId="2" borderId="44" xfId="0" applyNumberFormat="1" applyFont="1" applyFill="1" applyBorder="1" applyAlignment="1">
      <alignment horizontal="center" vertical="center"/>
    </xf>
    <xf numFmtId="0" fontId="1" fillId="2" borderId="0" xfId="0" applyFont="1" applyFill="1" applyAlignment="1">
      <alignment horizontal="center"/>
    </xf>
    <xf numFmtId="0" fontId="1" fillId="2" borderId="0" xfId="0" applyFont="1" applyFill="1" applyAlignment="1">
      <alignment horizontal="left" indent="1"/>
    </xf>
    <xf numFmtId="164" fontId="1" fillId="2" borderId="0" xfId="0" applyNumberFormat="1" applyFont="1" applyFill="1" applyAlignment="1">
      <alignment horizontal="center" vertical="center"/>
    </xf>
    <xf numFmtId="4" fontId="1" fillId="2" borderId="0" xfId="0" applyNumberFormat="1" applyFont="1" applyFill="1" applyAlignment="1">
      <alignment horizontal="center" vertical="center"/>
    </xf>
    <xf numFmtId="0" fontId="1" fillId="2" borderId="0" xfId="0" applyFont="1" applyFill="1" applyAlignment="1">
      <alignment horizontal="center" vertical="center"/>
    </xf>
    <xf numFmtId="0" fontId="33" fillId="0" borderId="0" xfId="8" applyFont="1"/>
    <xf numFmtId="49" fontId="20" fillId="6" borderId="0" xfId="2" applyNumberFormat="1" applyFont="1" applyFill="1" applyBorder="1" applyAlignment="1">
      <alignment horizontal="center" vertical="center"/>
    </xf>
    <xf numFmtId="164" fontId="20" fillId="2" borderId="0" xfId="2" applyNumberFormat="1" applyFont="1" applyFill="1" applyBorder="1" applyAlignment="1">
      <alignment horizontal="center" vertical="center"/>
    </xf>
    <xf numFmtId="1" fontId="20" fillId="6" borderId="0" xfId="2" applyNumberFormat="1" applyFont="1" applyFill="1" applyBorder="1" applyAlignment="1">
      <alignment horizontal="center" vertical="center"/>
    </xf>
    <xf numFmtId="49" fontId="20" fillId="6" borderId="0" xfId="2" applyNumberFormat="1" applyFont="1" applyFill="1" applyBorder="1" applyAlignment="1">
      <alignment horizontal="right" vertical="center"/>
    </xf>
    <xf numFmtId="164" fontId="20" fillId="2" borderId="0" xfId="2" applyNumberFormat="1" applyFont="1" applyFill="1" applyBorder="1" applyAlignment="1">
      <alignment horizontal="right" vertical="center"/>
    </xf>
    <xf numFmtId="49" fontId="24" fillId="0" borderId="0" xfId="2" applyNumberFormat="1" applyFont="1" applyFill="1" applyBorder="1" applyAlignment="1">
      <alignment horizontal="left" vertical="center" wrapText="1"/>
    </xf>
    <xf numFmtId="1" fontId="11" fillId="9" borderId="0" xfId="0" applyNumberFormat="1" applyFont="1" applyFill="1" applyAlignment="1">
      <alignment horizontal="center" vertical="center"/>
    </xf>
    <xf numFmtId="0" fontId="11" fillId="9" borderId="0" xfId="0" applyFont="1" applyFill="1" applyAlignment="1">
      <alignment horizontal="right" vertical="center"/>
    </xf>
    <xf numFmtId="1" fontId="20" fillId="10" borderId="9" xfId="2" applyNumberFormat="1" applyFont="1" applyFill="1" applyBorder="1" applyAlignment="1">
      <alignment horizontal="center" vertical="center"/>
    </xf>
    <xf numFmtId="164" fontId="11" fillId="10" borderId="0" xfId="0" applyNumberFormat="1" applyFont="1" applyFill="1" applyBorder="1" applyAlignment="1">
      <alignment horizontal="right" vertical="center"/>
    </xf>
    <xf numFmtId="164" fontId="53" fillId="2" borderId="0" xfId="2" applyNumberFormat="1" applyFont="1" applyFill="1" applyBorder="1" applyAlignment="1">
      <alignment horizontal="center" vertical="center"/>
    </xf>
    <xf numFmtId="9" fontId="52" fillId="0" borderId="9" xfId="1" applyNumberFormat="1" applyFont="1" applyFill="1" applyBorder="1" applyAlignment="1">
      <alignment vertical="center"/>
    </xf>
    <xf numFmtId="164" fontId="20" fillId="6" borderId="9" xfId="2" applyNumberFormat="1" applyFont="1" applyFill="1" applyBorder="1" applyAlignment="1">
      <alignment horizontal="right"/>
    </xf>
    <xf numFmtId="0" fontId="19" fillId="6" borderId="9" xfId="2" applyNumberFormat="1" applyFont="1" applyFill="1" applyBorder="1" applyAlignment="1">
      <alignment horizontal="right" vertical="center"/>
    </xf>
    <xf numFmtId="0" fontId="0" fillId="0" borderId="0" xfId="0" applyFill="1"/>
    <xf numFmtId="0" fontId="6" fillId="0" borderId="0" xfId="0" applyFont="1" applyFill="1" applyAlignment="1">
      <alignment horizontal="left" vertical="center"/>
    </xf>
    <xf numFmtId="0" fontId="39" fillId="0" borderId="0" xfId="0" applyFont="1" applyFill="1"/>
    <xf numFmtId="0" fontId="46" fillId="0" borderId="0" xfId="0" applyFont="1" applyFill="1" applyAlignment="1">
      <alignment horizontal="left" vertical="center"/>
    </xf>
    <xf numFmtId="0" fontId="46" fillId="0" borderId="0" xfId="0" applyFont="1" applyFill="1"/>
    <xf numFmtId="0" fontId="7" fillId="0" borderId="0" xfId="0" applyFont="1" applyFill="1"/>
    <xf numFmtId="0" fontId="0" fillId="0" borderId="39" xfId="0" applyFill="1" applyBorder="1"/>
    <xf numFmtId="0" fontId="7" fillId="0" borderId="38" xfId="0" applyFont="1" applyFill="1" applyBorder="1" applyAlignment="1">
      <alignment horizontal="left"/>
    </xf>
    <xf numFmtId="0" fontId="0" fillId="0" borderId="39" xfId="0" applyFill="1" applyBorder="1" applyAlignment="1">
      <alignment horizontal="left"/>
    </xf>
    <xf numFmtId="0" fontId="9" fillId="0" borderId="0" xfId="0" applyFont="1" applyFill="1" applyAlignment="1">
      <alignment horizontal="left" vertical="center"/>
    </xf>
    <xf numFmtId="0" fontId="9" fillId="0" borderId="0" xfId="0" applyFont="1" applyFill="1" applyAlignment="1">
      <alignment vertical="top"/>
    </xf>
    <xf numFmtId="0" fontId="0" fillId="0" borderId="0" xfId="0" applyFill="1" applyAlignment="1">
      <alignment vertical="top"/>
    </xf>
    <xf numFmtId="0" fontId="23" fillId="0" borderId="0" xfId="2" applyFont="1" applyFill="1" applyBorder="1" applyAlignment="1">
      <alignment horizontal="center" vertical="center"/>
    </xf>
    <xf numFmtId="49" fontId="19" fillId="0" borderId="27" xfId="2" applyNumberFormat="1" applyFont="1" applyFill="1" applyBorder="1" applyAlignment="1">
      <alignment horizontal="left" vertical="center" wrapText="1"/>
    </xf>
    <xf numFmtId="49" fontId="19" fillId="0" borderId="45" xfId="2" applyNumberFormat="1" applyFont="1" applyFill="1" applyBorder="1" applyAlignment="1">
      <alignment horizontal="left" vertical="center" wrapText="1"/>
    </xf>
    <xf numFmtId="49" fontId="19" fillId="0" borderId="22" xfId="2" quotePrefix="1" applyNumberFormat="1" applyFont="1" applyFill="1" applyBorder="1" applyAlignment="1">
      <alignment horizontal="left" vertical="center" wrapText="1"/>
    </xf>
    <xf numFmtId="0" fontId="11" fillId="11" borderId="0" xfId="0" applyFont="1" applyFill="1" applyAlignment="1">
      <alignment vertical="center"/>
    </xf>
    <xf numFmtId="0" fontId="16" fillId="11" borderId="0" xfId="0" applyFont="1" applyFill="1" applyAlignment="1">
      <alignment vertical="center"/>
    </xf>
    <xf numFmtId="49" fontId="30" fillId="0" borderId="22" xfId="2" applyNumberFormat="1" applyFont="1" applyFill="1" applyBorder="1" applyAlignment="1">
      <alignment horizontal="center" vertical="center"/>
    </xf>
    <xf numFmtId="164" fontId="35" fillId="0" borderId="23" xfId="2" applyNumberFormat="1" applyFont="1" applyFill="1" applyBorder="1" applyAlignment="1">
      <alignment horizontal="center" vertical="center"/>
    </xf>
    <xf numFmtId="1" fontId="30" fillId="0" borderId="22" xfId="2" applyNumberFormat="1" applyFont="1" applyFill="1" applyBorder="1" applyAlignment="1">
      <alignment horizontal="center" vertical="center"/>
    </xf>
    <xf numFmtId="49" fontId="55" fillId="0" borderId="0" xfId="2" applyNumberFormat="1" applyFont="1" applyFill="1" applyBorder="1" applyAlignment="1">
      <alignment horizontal="center" vertical="center"/>
    </xf>
    <xf numFmtId="0" fontId="20" fillId="6" borderId="9" xfId="2" applyFont="1" applyFill="1" applyBorder="1" applyAlignment="1">
      <alignment horizontal="center" vertical="center"/>
    </xf>
    <xf numFmtId="0" fontId="22" fillId="2" borderId="0" xfId="0" applyFont="1" applyFill="1" applyAlignment="1">
      <alignment horizontal="left" vertical="top" wrapText="1"/>
    </xf>
    <xf numFmtId="1" fontId="19" fillId="4" borderId="47" xfId="2" applyNumberFormat="1" applyFont="1" applyFill="1" applyBorder="1" applyAlignment="1">
      <alignment horizontal="center" vertical="center"/>
    </xf>
    <xf numFmtId="1" fontId="19" fillId="4" borderId="48" xfId="2" applyNumberFormat="1" applyFont="1" applyFill="1" applyBorder="1" applyAlignment="1">
      <alignment horizontal="center" vertical="center"/>
    </xf>
    <xf numFmtId="0" fontId="56" fillId="2" borderId="0" xfId="0" applyFont="1" applyFill="1" applyAlignment="1">
      <alignment horizontal="left" vertical="top"/>
    </xf>
    <xf numFmtId="0" fontId="56" fillId="2" borderId="0" xfId="0" applyFont="1" applyFill="1" applyAlignment="1">
      <alignment horizontal="center" vertical="center"/>
    </xf>
    <xf numFmtId="1" fontId="19" fillId="12" borderId="22" xfId="2" applyNumberFormat="1" applyFont="1" applyFill="1" applyBorder="1" applyAlignment="1">
      <alignment horizontal="center" vertical="center"/>
    </xf>
    <xf numFmtId="0" fontId="40" fillId="0" borderId="0" xfId="0" applyFont="1" applyFill="1" applyAlignment="1">
      <alignment horizontal="center"/>
    </xf>
    <xf numFmtId="0" fontId="38" fillId="0" borderId="0" xfId="0" applyFont="1" applyFill="1" applyAlignment="1">
      <alignment horizontal="left"/>
    </xf>
    <xf numFmtId="0" fontId="39" fillId="0" borderId="0" xfId="0" applyFont="1" applyFill="1" applyAlignment="1">
      <alignment horizontal="center" vertical="center"/>
    </xf>
    <xf numFmtId="0" fontId="5" fillId="0" borderId="0" xfId="0" applyFont="1" applyFill="1" applyAlignment="1">
      <alignment horizontal="left"/>
    </xf>
    <xf numFmtId="0" fontId="43" fillId="0" borderId="0" xfId="0" applyFont="1" applyFill="1" applyAlignment="1">
      <alignment horizontal="center" vertical="center" wrapText="1"/>
    </xf>
    <xf numFmtId="0" fontId="44" fillId="0" borderId="0" xfId="0" applyFont="1" applyFill="1" applyAlignment="1">
      <alignment horizontal="center"/>
    </xf>
    <xf numFmtId="0" fontId="45" fillId="0" borderId="0" xfId="0" applyFont="1" applyFill="1" applyAlignment="1">
      <alignment horizontal="center"/>
    </xf>
    <xf numFmtId="0" fontId="7" fillId="0" borderId="0" xfId="0" applyFont="1" applyFill="1" applyAlignment="1">
      <alignment horizontal="left"/>
    </xf>
    <xf numFmtId="0" fontId="7" fillId="0" borderId="35" xfId="0" applyFont="1" applyFill="1" applyBorder="1" applyAlignment="1">
      <alignment horizontal="left"/>
    </xf>
    <xf numFmtId="0" fontId="7" fillId="0" borderId="40" xfId="0" applyFont="1" applyFill="1" applyBorder="1" applyAlignment="1">
      <alignment horizontal="left"/>
    </xf>
    <xf numFmtId="0" fontId="8" fillId="0" borderId="0" xfId="0" applyFont="1" applyFill="1" applyAlignment="1">
      <alignment horizontal="left"/>
    </xf>
    <xf numFmtId="0" fontId="0" fillId="0" borderId="0" xfId="0" applyFill="1" applyAlignment="1">
      <alignment horizontal="left"/>
    </xf>
    <xf numFmtId="0" fontId="8" fillId="0" borderId="35" xfId="0" applyFont="1" applyFill="1" applyBorder="1" applyAlignment="1">
      <alignment horizontal="left"/>
    </xf>
    <xf numFmtId="0" fontId="8" fillId="0" borderId="40" xfId="0" applyFont="1" applyFill="1" applyBorder="1" applyAlignment="1">
      <alignment horizontal="left"/>
    </xf>
    <xf numFmtId="0" fontId="9" fillId="0" borderId="0" xfId="0" applyFont="1" applyFill="1" applyAlignment="1">
      <alignment horizontal="left" wrapText="1"/>
    </xf>
    <xf numFmtId="0" fontId="9" fillId="0" borderId="35" xfId="0" applyFont="1" applyFill="1" applyBorder="1" applyAlignment="1">
      <alignment horizontal="left"/>
    </xf>
    <xf numFmtId="0" fontId="9" fillId="0" borderId="0" xfId="0" applyFont="1" applyFill="1" applyAlignment="1">
      <alignment horizontal="left"/>
    </xf>
    <xf numFmtId="0" fontId="9" fillId="0" borderId="40" xfId="0" applyFont="1" applyFill="1" applyBorder="1" applyAlignment="1">
      <alignment horizontal="left"/>
    </xf>
    <xf numFmtId="0" fontId="50" fillId="0" borderId="36" xfId="9" applyFont="1" applyFill="1" applyBorder="1" applyAlignment="1">
      <alignment horizontal="left" vertical="top"/>
    </xf>
    <xf numFmtId="0" fontId="51" fillId="0" borderId="36" xfId="0" applyFont="1" applyFill="1" applyBorder="1" applyAlignment="1">
      <alignment horizontal="left" vertical="top"/>
    </xf>
    <xf numFmtId="0" fontId="50" fillId="0" borderId="37" xfId="9" applyFont="1" applyFill="1" applyBorder="1" applyAlignment="1">
      <alignment horizontal="left" vertical="top"/>
    </xf>
    <xf numFmtId="0" fontId="9" fillId="0" borderId="36" xfId="0" applyFont="1" applyFill="1" applyBorder="1" applyAlignment="1">
      <alignment horizontal="left" vertical="top"/>
    </xf>
    <xf numFmtId="0" fontId="9" fillId="0" borderId="41" xfId="0" applyFont="1" applyFill="1" applyBorder="1" applyAlignment="1">
      <alignment horizontal="left" vertical="top"/>
    </xf>
    <xf numFmtId="0" fontId="9" fillId="0" borderId="37" xfId="0" applyFont="1" applyFill="1" applyBorder="1" applyAlignment="1">
      <alignment horizontal="left" vertical="top"/>
    </xf>
    <xf numFmtId="0" fontId="7" fillId="0" borderId="38" xfId="0" applyFont="1" applyFill="1" applyBorder="1" applyAlignment="1">
      <alignment horizontal="left"/>
    </xf>
    <xf numFmtId="0" fontId="7" fillId="0" borderId="39" xfId="0" applyFont="1" applyFill="1" applyBorder="1" applyAlignment="1">
      <alignment horizontal="left"/>
    </xf>
    <xf numFmtId="0" fontId="9" fillId="0" borderId="35" xfId="0" applyFont="1" applyFill="1" applyBorder="1" applyAlignment="1">
      <alignment horizontal="left" wrapText="1"/>
    </xf>
    <xf numFmtId="0" fontId="9" fillId="0" borderId="35" xfId="0" applyFont="1" applyFill="1" applyBorder="1" applyAlignment="1">
      <alignment horizontal="left" vertical="top"/>
    </xf>
    <xf numFmtId="0" fontId="9" fillId="0" borderId="0" xfId="0" applyFont="1" applyFill="1" applyAlignment="1">
      <alignment horizontal="left" vertical="top"/>
    </xf>
    <xf numFmtId="0" fontId="9" fillId="0" borderId="40" xfId="0" applyFont="1" applyFill="1" applyBorder="1" applyAlignment="1">
      <alignment horizontal="left" vertical="top"/>
    </xf>
    <xf numFmtId="0" fontId="8" fillId="0" borderId="35" xfId="0" applyFont="1" applyFill="1" applyBorder="1" applyAlignment="1">
      <alignment horizontal="left" vertical="center"/>
    </xf>
    <xf numFmtId="0" fontId="8" fillId="0" borderId="0" xfId="0" applyFont="1" applyFill="1" applyAlignment="1">
      <alignment horizontal="left" vertical="center"/>
    </xf>
    <xf numFmtId="0" fontId="1" fillId="0" borderId="0" xfId="0" applyFont="1" applyAlignment="1">
      <alignment horizontal="left"/>
    </xf>
    <xf numFmtId="0" fontId="34" fillId="2" borderId="1"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42" xfId="0" applyFont="1" applyFill="1" applyBorder="1" applyAlignment="1">
      <alignment horizontal="center" vertical="center" wrapText="1"/>
    </xf>
    <xf numFmtId="0" fontId="34" fillId="2" borderId="43" xfId="0" applyFont="1" applyFill="1" applyBorder="1" applyAlignment="1">
      <alignment horizontal="center" vertical="center" wrapText="1"/>
    </xf>
    <xf numFmtId="164" fontId="47" fillId="7" borderId="29" xfId="0" applyNumberFormat="1" applyFont="1" applyFill="1" applyBorder="1" applyAlignment="1">
      <alignment horizontal="center" vertical="center" wrapText="1"/>
    </xf>
    <xf numFmtId="164" fontId="47" fillId="7" borderId="30" xfId="0" applyNumberFormat="1" applyFont="1" applyFill="1" applyBorder="1" applyAlignment="1">
      <alignment horizontal="center" vertical="center" wrapText="1"/>
    </xf>
    <xf numFmtId="164" fontId="47" fillId="7" borderId="31" xfId="0" applyNumberFormat="1" applyFont="1" applyFill="1" applyBorder="1" applyAlignment="1">
      <alignment horizontal="center" vertical="center" wrapText="1"/>
    </xf>
    <xf numFmtId="164" fontId="41" fillId="8" borderId="32" xfId="0" applyNumberFormat="1" applyFont="1" applyFill="1" applyBorder="1" applyAlignment="1">
      <alignment horizontal="center" vertical="center"/>
    </xf>
    <xf numFmtId="164" fontId="41" fillId="8" borderId="28" xfId="0" applyNumberFormat="1" applyFont="1" applyFill="1" applyBorder="1" applyAlignment="1">
      <alignment horizontal="center" vertical="center"/>
    </xf>
    <xf numFmtId="164" fontId="41" fillId="8" borderId="33" xfId="0" applyNumberFormat="1" applyFont="1" applyFill="1" applyBorder="1" applyAlignment="1">
      <alignment horizontal="center" vertical="center"/>
    </xf>
    <xf numFmtId="0" fontId="34" fillId="2" borderId="10" xfId="2" applyFont="1" applyFill="1" applyBorder="1" applyAlignment="1">
      <alignment horizontal="left" vertical="center" indent="1"/>
    </xf>
    <xf numFmtId="0" fontId="34" fillId="2" borderId="11" xfId="2" applyFont="1" applyFill="1" applyBorder="1" applyAlignment="1">
      <alignment horizontal="left" vertical="center" indent="1"/>
    </xf>
    <xf numFmtId="166" fontId="35" fillId="4" borderId="25" xfId="2" applyNumberFormat="1" applyFont="1" applyFill="1" applyBorder="1" applyAlignment="1">
      <alignment horizontal="center" vertical="center"/>
    </xf>
    <xf numFmtId="166" fontId="35" fillId="4" borderId="24" xfId="2" applyNumberFormat="1" applyFont="1" applyFill="1" applyBorder="1" applyAlignment="1">
      <alignment horizontal="center" vertical="center"/>
    </xf>
    <xf numFmtId="166" fontId="35" fillId="4" borderId="18" xfId="2" applyNumberFormat="1" applyFont="1" applyFill="1" applyBorder="1" applyAlignment="1">
      <alignment horizontal="center" vertical="center"/>
    </xf>
    <xf numFmtId="0" fontId="37" fillId="0" borderId="0" xfId="0" applyFont="1" applyAlignment="1">
      <alignment horizontal="center"/>
    </xf>
    <xf numFmtId="0" fontId="33" fillId="0" borderId="0" xfId="8" applyFont="1" applyAlignment="1">
      <alignment horizontal="left"/>
    </xf>
    <xf numFmtId="0" fontId="48" fillId="0" borderId="0" xfId="8" applyFont="1" applyAlignment="1">
      <alignment horizontal="left" wrapText="1"/>
    </xf>
    <xf numFmtId="0" fontId="20" fillId="6" borderId="9" xfId="2" applyFont="1" applyFill="1" applyBorder="1" applyAlignment="1">
      <alignment horizontal="center" vertical="center"/>
    </xf>
    <xf numFmtId="49" fontId="11" fillId="0" borderId="34" xfId="0" applyNumberFormat="1" applyFont="1" applyBorder="1" applyAlignment="1">
      <alignment horizontal="left" vertical="top" wrapText="1"/>
    </xf>
    <xf numFmtId="0" fontId="54" fillId="2" borderId="1" xfId="0" applyFont="1" applyFill="1" applyBorder="1" applyAlignment="1">
      <alignment horizontal="center" vertical="center" wrapText="1"/>
    </xf>
    <xf numFmtId="0" fontId="54" fillId="2" borderId="2" xfId="0" applyFont="1" applyFill="1" applyBorder="1" applyAlignment="1">
      <alignment horizontal="center" vertical="center" wrapText="1"/>
    </xf>
    <xf numFmtId="164" fontId="14" fillId="7" borderId="29" xfId="0" applyNumberFormat="1" applyFont="1" applyFill="1" applyBorder="1" applyAlignment="1">
      <alignment horizontal="center" vertical="center" wrapText="1"/>
    </xf>
    <xf numFmtId="164" fontId="14" fillId="7" borderId="46" xfId="0" applyNumberFormat="1" applyFont="1" applyFill="1" applyBorder="1" applyAlignment="1">
      <alignment horizontal="center" vertical="center" wrapText="1"/>
    </xf>
    <xf numFmtId="164" fontId="14" fillId="7" borderId="30" xfId="0" applyNumberFormat="1" applyFont="1" applyFill="1" applyBorder="1" applyAlignment="1">
      <alignment horizontal="center" vertical="center" wrapText="1"/>
    </xf>
    <xf numFmtId="164" fontId="14" fillId="7" borderId="31" xfId="0" applyNumberFormat="1" applyFont="1" applyFill="1" applyBorder="1" applyAlignment="1">
      <alignment horizontal="center" vertical="center" wrapText="1"/>
    </xf>
    <xf numFmtId="164" fontId="17" fillId="8" borderId="32" xfId="0" applyNumberFormat="1" applyFont="1" applyFill="1" applyBorder="1" applyAlignment="1">
      <alignment horizontal="center" vertical="center"/>
    </xf>
    <xf numFmtId="164" fontId="17" fillId="8" borderId="28" xfId="0" applyNumberFormat="1" applyFont="1" applyFill="1" applyBorder="1" applyAlignment="1">
      <alignment horizontal="center" vertical="center"/>
    </xf>
    <xf numFmtId="164" fontId="17" fillId="8" borderId="33" xfId="0" applyNumberFormat="1" applyFont="1" applyFill="1" applyBorder="1" applyAlignment="1">
      <alignment horizontal="center" vertical="center"/>
    </xf>
    <xf numFmtId="0" fontId="18" fillId="2" borderId="10" xfId="2" applyFont="1" applyFill="1" applyBorder="1" applyAlignment="1">
      <alignment horizontal="left" vertical="center"/>
    </xf>
    <xf numFmtId="0" fontId="18" fillId="2" borderId="11" xfId="2" applyFont="1" applyFill="1" applyBorder="1" applyAlignment="1">
      <alignment horizontal="left" vertical="center"/>
    </xf>
    <xf numFmtId="166" fontId="20" fillId="4" borderId="25" xfId="2" applyNumberFormat="1" applyFont="1" applyFill="1" applyBorder="1" applyAlignment="1">
      <alignment horizontal="center" vertical="center"/>
    </xf>
    <xf numFmtId="166" fontId="20" fillId="4" borderId="24" xfId="2" applyNumberFormat="1" applyFont="1" applyFill="1" applyBorder="1" applyAlignment="1">
      <alignment horizontal="center" vertical="center"/>
    </xf>
    <xf numFmtId="166" fontId="20" fillId="4" borderId="18" xfId="2" applyNumberFormat="1" applyFont="1" applyFill="1" applyBorder="1" applyAlignment="1">
      <alignment horizontal="center" vertical="center"/>
    </xf>
    <xf numFmtId="0" fontId="22" fillId="2" borderId="0" xfId="0" applyFont="1" applyFill="1" applyAlignment="1">
      <alignment horizontal="left" vertical="top" wrapText="1"/>
    </xf>
    <xf numFmtId="0" fontId="26" fillId="9" borderId="9" xfId="0" applyFont="1" applyFill="1" applyBorder="1" applyAlignment="1">
      <alignment horizontal="left" vertical="center"/>
    </xf>
    <xf numFmtId="0" fontId="20" fillId="6" borderId="25" xfId="2" applyFont="1" applyFill="1" applyBorder="1" applyAlignment="1">
      <alignment horizontal="center" vertical="center"/>
    </xf>
    <xf numFmtId="0" fontId="20" fillId="6" borderId="24" xfId="2" applyFont="1" applyFill="1" applyBorder="1" applyAlignment="1">
      <alignment horizontal="center" vertical="center"/>
    </xf>
    <xf numFmtId="0" fontId="27" fillId="0" borderId="9" xfId="2" applyFont="1" applyFill="1" applyBorder="1" applyAlignment="1">
      <alignment horizontal="right" vertical="center"/>
    </xf>
    <xf numFmtId="1" fontId="19" fillId="12" borderId="0" xfId="2" applyNumberFormat="1" applyFont="1" applyFill="1" applyBorder="1" applyAlignment="1">
      <alignment horizontal="center" vertical="center"/>
    </xf>
  </cellXfs>
  <cellStyles count="10">
    <cellStyle name="Lien hypertexte" xfId="9" builtinId="8"/>
    <cellStyle name="Normal" xfId="0" builtinId="0"/>
    <cellStyle name="Normal 2" xfId="3"/>
    <cellStyle name="Normal 2 2 2" xfId="2"/>
    <cellStyle name="Normal 2 2 2 2" xfId="6"/>
    <cellStyle name="Normal 3" xfId="7"/>
    <cellStyle name="Normal 5" xfId="4"/>
    <cellStyle name="Normal 7" xfId="5"/>
    <cellStyle name="Normal_475 - DPGF - Lot N°21 Fluides Médicaux" xfId="8"/>
    <cellStyle name="Pourcentage" xfId="1" builtinId="5"/>
  </cellStyles>
  <dxfs count="5">
    <dxf>
      <font>
        <color theme="0"/>
      </font>
    </dxf>
    <dxf>
      <font>
        <color theme="0"/>
      </font>
    </dxf>
    <dxf>
      <font>
        <color theme="0"/>
      </font>
    </dxf>
    <dxf>
      <font>
        <color theme="0"/>
      </font>
    </dxf>
    <dxf>
      <font>
        <color theme="0"/>
      </font>
    </dxf>
  </dxfs>
  <tableStyles count="0" defaultTableStyle="TableStyleMedium9" defaultPivotStyle="PivotStyleLight16"/>
  <colors>
    <mruColors>
      <color rgb="FFDDD9C4"/>
      <color rgb="FFC4BD97"/>
      <color rgb="FFFFFFFF"/>
      <color rgb="FF008EAA"/>
      <color rgb="FFFE5000"/>
      <color rgb="FF403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123825</xdr:colOff>
      <xdr:row>0</xdr:row>
      <xdr:rowOff>47625</xdr:rowOff>
    </xdr:from>
    <xdr:to>
      <xdr:col>5</xdr:col>
      <xdr:colOff>248920</xdr:colOff>
      <xdr:row>6</xdr:row>
      <xdr:rowOff>95250</xdr:rowOff>
    </xdr:to>
    <xdr:pic>
      <xdr:nvPicPr>
        <xdr:cNvPr id="2" name="Image 1">
          <a:extLst>
            <a:ext uri="{FF2B5EF4-FFF2-40B4-BE49-F238E27FC236}">
              <a16:creationId xmlns:a16="http://schemas.microsoft.com/office/drawing/2014/main" id="{BA6A1967-396F-43F5-B595-4FAF8E9B7EA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38425" y="47625"/>
          <a:ext cx="1801495" cy="1133475"/>
        </a:xfrm>
        <a:prstGeom prst="rect">
          <a:avLst/>
        </a:prstGeom>
      </xdr:spPr>
    </xdr:pic>
    <xdr:clientData/>
  </xdr:twoCellAnchor>
  <xdr:twoCellAnchor editAs="oneCell">
    <xdr:from>
      <xdr:col>0</xdr:col>
      <xdr:colOff>340179</xdr:colOff>
      <xdr:row>9</xdr:row>
      <xdr:rowOff>81643</xdr:rowOff>
    </xdr:from>
    <xdr:to>
      <xdr:col>2</xdr:col>
      <xdr:colOff>49893</xdr:colOff>
      <xdr:row>12</xdr:row>
      <xdr:rowOff>135165</xdr:rowOff>
    </xdr:to>
    <xdr:pic>
      <xdr:nvPicPr>
        <xdr:cNvPr id="7" name="Image 6"/>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40179" y="1673679"/>
          <a:ext cx="1397000" cy="584200"/>
        </a:xfrm>
        <a:prstGeom prst="rect">
          <a:avLst/>
        </a:prstGeom>
      </xdr:spPr>
    </xdr:pic>
    <xdr:clientData/>
  </xdr:twoCellAnchor>
  <xdr:twoCellAnchor editAs="oneCell">
    <xdr:from>
      <xdr:col>2</xdr:col>
      <xdr:colOff>204108</xdr:colOff>
      <xdr:row>19</xdr:row>
      <xdr:rowOff>68037</xdr:rowOff>
    </xdr:from>
    <xdr:to>
      <xdr:col>5</xdr:col>
      <xdr:colOff>693965</xdr:colOff>
      <xdr:row>30</xdr:row>
      <xdr:rowOff>2349</xdr:rowOff>
    </xdr:to>
    <xdr:pic>
      <xdr:nvPicPr>
        <xdr:cNvPr id="8" name="Image 7"/>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685" b="2912"/>
        <a:stretch/>
      </xdr:blipFill>
      <xdr:spPr bwMode="auto">
        <a:xfrm>
          <a:off x="1891394" y="3619501"/>
          <a:ext cx="3020785" cy="194816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535304</xdr:colOff>
      <xdr:row>0</xdr:row>
      <xdr:rowOff>854164</xdr:rowOff>
    </xdr:to>
    <xdr:pic>
      <xdr:nvPicPr>
        <xdr:cNvPr id="2" name="Image 1">
          <a:extLst>
            <a:ext uri="{FF2B5EF4-FFF2-40B4-BE49-F238E27FC236}">
              <a16:creationId xmlns:a16="http://schemas.microsoft.com/office/drawing/2014/main" id="{05E561FC-DFBB-4029-9338-0D5BBAF2E8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99209" cy="8084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830579</xdr:colOff>
      <xdr:row>0</xdr:row>
      <xdr:rowOff>844639</xdr:rowOff>
    </xdr:to>
    <xdr:pic>
      <xdr:nvPicPr>
        <xdr:cNvPr id="2" name="Image 1">
          <a:extLst>
            <a:ext uri="{FF2B5EF4-FFF2-40B4-BE49-F238E27FC236}">
              <a16:creationId xmlns:a16="http://schemas.microsoft.com/office/drawing/2014/main" id="{80D69ADA-88F4-47EE-AE43-42788F7FE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99209" cy="79891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ennes@acoustibel.fr" TargetMode="External"/><Relationship Id="rId2" Type="http://schemas.openxmlformats.org/officeDocument/2006/relationships/hyperlink" Target="mailto:nantes@oteis.fr" TargetMode="External"/><Relationship Id="rId1" Type="http://schemas.openxmlformats.org/officeDocument/2006/relationships/hyperlink" Target="mailto:agence@murisserie.fr"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tabSelected="1" view="pageBreakPreview" zoomScale="70" zoomScaleNormal="145" zoomScaleSheetLayoutView="70" workbookViewId="0">
      <selection activeCell="P33" sqref="P33"/>
    </sheetView>
  </sheetViews>
  <sheetFormatPr baseColWidth="10" defaultColWidth="11" defaultRowHeight="14.25" x14ac:dyDescent="0.2"/>
  <sheetData>
    <row r="1" spans="1:8" x14ac:dyDescent="0.2">
      <c r="A1" s="113"/>
      <c r="B1" s="113"/>
      <c r="C1" s="113"/>
      <c r="D1" s="113"/>
      <c r="E1" s="113"/>
      <c r="F1" s="113"/>
      <c r="G1" s="113"/>
      <c r="H1" s="113"/>
    </row>
    <row r="2" spans="1:8" x14ac:dyDescent="0.2">
      <c r="A2" s="113"/>
      <c r="B2" s="113"/>
      <c r="C2" s="113"/>
      <c r="D2" s="113"/>
      <c r="E2" s="113"/>
      <c r="F2" s="113"/>
      <c r="G2" s="113"/>
      <c r="H2" s="113"/>
    </row>
    <row r="3" spans="1:8" x14ac:dyDescent="0.2">
      <c r="A3" s="113"/>
      <c r="B3" s="113"/>
      <c r="C3" s="113"/>
      <c r="D3" s="113"/>
      <c r="E3" s="113"/>
      <c r="F3" s="113"/>
      <c r="G3" s="113"/>
      <c r="H3" s="113"/>
    </row>
    <row r="4" spans="1:8" x14ac:dyDescent="0.2">
      <c r="A4" s="113"/>
      <c r="B4" s="113"/>
      <c r="C4" s="113"/>
      <c r="D4" s="113"/>
      <c r="E4" s="113"/>
      <c r="F4" s="113"/>
      <c r="G4" s="113"/>
      <c r="H4" s="113"/>
    </row>
    <row r="5" spans="1:8" x14ac:dyDescent="0.2">
      <c r="A5" s="113"/>
      <c r="B5" s="113"/>
      <c r="C5" s="113"/>
      <c r="D5" s="113"/>
      <c r="E5" s="113"/>
      <c r="F5" s="113"/>
      <c r="G5" s="113"/>
      <c r="H5" s="113"/>
    </row>
    <row r="6" spans="1:8" x14ac:dyDescent="0.2">
      <c r="A6" s="113"/>
      <c r="B6" s="113"/>
      <c r="C6" s="113"/>
      <c r="D6" s="113"/>
      <c r="E6" s="113"/>
      <c r="F6" s="113"/>
      <c r="G6" s="113"/>
      <c r="H6" s="113"/>
    </row>
    <row r="7" spans="1:8" x14ac:dyDescent="0.2">
      <c r="A7" s="113"/>
      <c r="B7" s="113"/>
      <c r="C7" s="113"/>
      <c r="D7" s="113"/>
      <c r="E7" s="113"/>
      <c r="F7" s="113"/>
      <c r="G7" s="113"/>
      <c r="H7" s="113"/>
    </row>
    <row r="8" spans="1:8" x14ac:dyDescent="0.2">
      <c r="A8" s="143" t="s">
        <v>154</v>
      </c>
      <c r="B8" s="143"/>
      <c r="C8" s="143"/>
      <c r="D8" s="143"/>
      <c r="E8" s="143"/>
      <c r="F8" s="143"/>
      <c r="G8" s="143"/>
      <c r="H8" s="143"/>
    </row>
    <row r="9" spans="1:8" x14ac:dyDescent="0.2">
      <c r="A9" s="113"/>
      <c r="B9" s="113"/>
      <c r="C9" s="113"/>
      <c r="D9" s="113"/>
      <c r="E9" s="113"/>
      <c r="F9" s="113"/>
      <c r="G9" s="113"/>
      <c r="H9" s="113"/>
    </row>
    <row r="10" spans="1:8" x14ac:dyDescent="0.2">
      <c r="A10" s="144"/>
      <c r="B10" s="144"/>
      <c r="C10" s="113"/>
      <c r="D10" s="114" t="s">
        <v>297</v>
      </c>
      <c r="E10" s="113"/>
      <c r="F10" s="113"/>
      <c r="G10" s="113"/>
      <c r="H10" s="113"/>
    </row>
    <row r="11" spans="1:8" x14ac:dyDescent="0.2">
      <c r="A11" s="115"/>
      <c r="B11" s="113"/>
      <c r="C11" s="113"/>
      <c r="D11" s="116" t="s">
        <v>298</v>
      </c>
      <c r="E11" s="113"/>
      <c r="F11" s="113"/>
      <c r="G11" s="113"/>
      <c r="H11" s="113"/>
    </row>
    <row r="12" spans="1:8" x14ac:dyDescent="0.2">
      <c r="A12" s="113"/>
      <c r="B12" s="113"/>
      <c r="C12" s="113"/>
      <c r="D12" s="116" t="s">
        <v>299</v>
      </c>
      <c r="E12" s="113"/>
      <c r="F12" s="113"/>
      <c r="G12" s="113"/>
      <c r="H12" s="113"/>
    </row>
    <row r="13" spans="1:8" x14ac:dyDescent="0.2">
      <c r="A13" s="113"/>
      <c r="B13" s="113"/>
      <c r="C13" s="113"/>
      <c r="D13" s="117"/>
      <c r="E13" s="113"/>
      <c r="F13" s="113"/>
      <c r="G13" s="113"/>
      <c r="H13" s="113"/>
    </row>
    <row r="14" spans="1:8" x14ac:dyDescent="0.2">
      <c r="A14" s="113"/>
      <c r="B14" s="113"/>
      <c r="C14" s="113"/>
      <c r="D14" s="113"/>
      <c r="E14" s="113"/>
      <c r="F14" s="113"/>
      <c r="G14" s="113"/>
      <c r="H14" s="113"/>
    </row>
    <row r="15" spans="1:8" x14ac:dyDescent="0.2">
      <c r="A15" s="145" t="s">
        <v>155</v>
      </c>
      <c r="B15" s="145"/>
      <c r="C15" s="145"/>
      <c r="D15" s="145"/>
      <c r="E15" s="145"/>
      <c r="F15" s="145"/>
      <c r="G15" s="145"/>
      <c r="H15" s="145"/>
    </row>
    <row r="16" spans="1:8" x14ac:dyDescent="0.2">
      <c r="A16" s="113"/>
      <c r="B16" s="113"/>
      <c r="C16" s="113"/>
      <c r="D16" s="113"/>
      <c r="E16" s="113"/>
      <c r="F16" s="113"/>
      <c r="G16" s="113"/>
      <c r="H16" s="113"/>
    </row>
    <row r="17" spans="1:8" ht="29.25" customHeight="1" x14ac:dyDescent="0.2">
      <c r="A17" s="146" t="s">
        <v>296</v>
      </c>
      <c r="B17" s="146"/>
      <c r="C17" s="146"/>
      <c r="D17" s="146"/>
      <c r="E17" s="146"/>
      <c r="F17" s="146"/>
      <c r="G17" s="146"/>
      <c r="H17" s="146"/>
    </row>
    <row r="18" spans="1:8" x14ac:dyDescent="0.2">
      <c r="A18" s="146"/>
      <c r="B18" s="146"/>
      <c r="C18" s="146"/>
      <c r="D18" s="146"/>
      <c r="E18" s="146"/>
      <c r="F18" s="146"/>
      <c r="G18" s="146"/>
      <c r="H18" s="146"/>
    </row>
    <row r="19" spans="1:8" x14ac:dyDescent="0.2">
      <c r="A19" s="146"/>
      <c r="B19" s="146"/>
      <c r="C19" s="146"/>
      <c r="D19" s="146"/>
      <c r="E19" s="146"/>
      <c r="F19" s="146"/>
      <c r="G19" s="146"/>
      <c r="H19" s="146"/>
    </row>
    <row r="20" spans="1:8" ht="14.25" customHeight="1" x14ac:dyDescent="0.2">
      <c r="A20" s="146"/>
      <c r="B20" s="146"/>
      <c r="C20" s="146"/>
      <c r="D20" s="146"/>
      <c r="E20" s="146"/>
      <c r="F20" s="146"/>
      <c r="G20" s="146"/>
      <c r="H20" s="146"/>
    </row>
    <row r="21" spans="1:8" ht="18.75" x14ac:dyDescent="0.3">
      <c r="A21" s="147"/>
      <c r="B21" s="147"/>
      <c r="C21" s="147"/>
      <c r="D21" s="147"/>
      <c r="E21" s="147"/>
      <c r="F21" s="147"/>
      <c r="G21" s="147"/>
      <c r="H21" s="147"/>
    </row>
    <row r="22" spans="1:8" x14ac:dyDescent="0.2">
      <c r="A22" s="113"/>
      <c r="B22" s="113"/>
      <c r="C22" s="113"/>
      <c r="D22" s="113"/>
      <c r="E22" s="113"/>
      <c r="F22" s="113"/>
      <c r="G22" s="113"/>
      <c r="H22" s="113"/>
    </row>
    <row r="23" spans="1:8" x14ac:dyDescent="0.2">
      <c r="A23" s="113"/>
      <c r="B23" s="113"/>
      <c r="C23" s="113"/>
      <c r="D23" s="113"/>
      <c r="E23" s="113"/>
      <c r="F23" s="113"/>
      <c r="G23" s="113"/>
      <c r="H23" s="113"/>
    </row>
    <row r="24" spans="1:8" x14ac:dyDescent="0.2">
      <c r="A24" s="113"/>
      <c r="B24" s="113"/>
      <c r="C24" s="113"/>
      <c r="D24" s="113"/>
      <c r="E24" s="113"/>
      <c r="F24" s="113"/>
      <c r="G24" s="113"/>
      <c r="H24" s="113"/>
    </row>
    <row r="25" spans="1:8" x14ac:dyDescent="0.2">
      <c r="A25" s="113"/>
      <c r="B25" s="113"/>
      <c r="C25" s="113"/>
      <c r="D25" s="113"/>
      <c r="E25" s="113"/>
      <c r="F25" s="113"/>
      <c r="G25" s="113"/>
      <c r="H25" s="113"/>
    </row>
    <row r="26" spans="1:8" x14ac:dyDescent="0.2">
      <c r="A26" s="113"/>
      <c r="B26" s="113"/>
      <c r="C26" s="113"/>
      <c r="D26" s="113"/>
      <c r="E26" s="113"/>
      <c r="F26" s="113"/>
      <c r="G26" s="113"/>
      <c r="H26" s="113"/>
    </row>
    <row r="27" spans="1:8" x14ac:dyDescent="0.2">
      <c r="A27" s="113"/>
      <c r="B27" s="113"/>
      <c r="C27" s="113"/>
      <c r="D27" s="113"/>
      <c r="E27" s="113"/>
      <c r="F27" s="113"/>
      <c r="G27" s="113"/>
      <c r="H27" s="113"/>
    </row>
    <row r="28" spans="1:8" x14ac:dyDescent="0.2">
      <c r="A28" s="113"/>
      <c r="B28" s="113"/>
      <c r="C28" s="113"/>
      <c r="D28" s="113"/>
      <c r="E28" s="113"/>
      <c r="F28" s="113"/>
      <c r="G28" s="113"/>
      <c r="H28" s="113"/>
    </row>
    <row r="29" spans="1:8" x14ac:dyDescent="0.2">
      <c r="A29" s="113"/>
      <c r="B29" s="113"/>
      <c r="C29" s="113"/>
      <c r="D29" s="113"/>
      <c r="E29" s="113"/>
      <c r="F29" s="113"/>
      <c r="G29" s="113"/>
      <c r="H29" s="113"/>
    </row>
    <row r="30" spans="1:8" x14ac:dyDescent="0.2">
      <c r="A30" s="113"/>
      <c r="B30" s="113"/>
      <c r="C30" s="113"/>
      <c r="D30" s="113"/>
      <c r="E30" s="113"/>
      <c r="F30" s="113"/>
      <c r="G30" s="113"/>
      <c r="H30" s="113"/>
    </row>
    <row r="31" spans="1:8" ht="23.25" x14ac:dyDescent="0.35">
      <c r="A31" s="142" t="s">
        <v>118</v>
      </c>
      <c r="B31" s="142"/>
      <c r="C31" s="142"/>
      <c r="D31" s="142"/>
      <c r="E31" s="142"/>
      <c r="F31" s="142"/>
      <c r="G31" s="142"/>
      <c r="H31" s="142"/>
    </row>
    <row r="32" spans="1:8" ht="23.25" x14ac:dyDescent="0.35">
      <c r="A32" s="142" t="s">
        <v>156</v>
      </c>
      <c r="B32" s="142"/>
      <c r="C32" s="142"/>
      <c r="D32" s="142"/>
      <c r="E32" s="142"/>
      <c r="F32" s="142"/>
      <c r="G32" s="142"/>
      <c r="H32" s="142"/>
    </row>
    <row r="33" spans="1:8" ht="25.5" customHeight="1" x14ac:dyDescent="0.35">
      <c r="A33" s="148" t="s">
        <v>300</v>
      </c>
      <c r="B33" s="148"/>
      <c r="C33" s="148"/>
      <c r="D33" s="148"/>
      <c r="E33" s="148"/>
      <c r="F33" s="148"/>
      <c r="G33" s="148"/>
      <c r="H33" s="148"/>
    </row>
    <row r="34" spans="1:8" x14ac:dyDescent="0.2">
      <c r="A34" s="113"/>
      <c r="B34" s="113"/>
      <c r="C34" s="113"/>
      <c r="D34" s="113"/>
      <c r="E34" s="113"/>
      <c r="F34" s="113"/>
      <c r="G34" s="113"/>
      <c r="H34" s="113"/>
    </row>
    <row r="35" spans="1:8" x14ac:dyDescent="0.2">
      <c r="A35" s="143" t="s">
        <v>157</v>
      </c>
      <c r="B35" s="143"/>
      <c r="C35" s="143"/>
      <c r="D35" s="143"/>
      <c r="E35" s="143"/>
      <c r="F35" s="143"/>
      <c r="G35" s="143"/>
      <c r="H35" s="143"/>
    </row>
    <row r="36" spans="1:8" x14ac:dyDescent="0.2">
      <c r="A36" s="113"/>
      <c r="B36" s="113"/>
      <c r="C36" s="113"/>
      <c r="D36" s="113"/>
      <c r="E36" s="113"/>
      <c r="F36" s="113"/>
      <c r="G36" s="113"/>
      <c r="H36" s="113"/>
    </row>
    <row r="37" spans="1:8" ht="17.25" customHeight="1" x14ac:dyDescent="0.2">
      <c r="A37" s="149" t="s">
        <v>301</v>
      </c>
      <c r="B37" s="149"/>
      <c r="C37" s="149"/>
      <c r="D37" s="150" t="s">
        <v>187</v>
      </c>
      <c r="E37" s="149"/>
      <c r="F37" s="151"/>
      <c r="G37" s="150"/>
      <c r="H37" s="149"/>
    </row>
    <row r="38" spans="1:8" ht="12" customHeight="1" x14ac:dyDescent="0.2">
      <c r="A38" s="152" t="s">
        <v>302</v>
      </c>
      <c r="B38" s="153"/>
      <c r="C38" s="153"/>
      <c r="D38" s="154" t="s">
        <v>188</v>
      </c>
      <c r="E38" s="152"/>
      <c r="F38" s="155"/>
      <c r="G38" s="154"/>
      <c r="H38" s="152"/>
    </row>
    <row r="39" spans="1:8" ht="12" customHeight="1" x14ac:dyDescent="0.2">
      <c r="A39" s="156" t="s">
        <v>303</v>
      </c>
      <c r="B39" s="153"/>
      <c r="C39" s="153"/>
      <c r="D39" s="157" t="s">
        <v>229</v>
      </c>
      <c r="E39" s="158"/>
      <c r="F39" s="159"/>
      <c r="G39" s="157"/>
      <c r="H39" s="158"/>
    </row>
    <row r="40" spans="1:8" ht="12" customHeight="1" x14ac:dyDescent="0.2">
      <c r="A40" s="158" t="s">
        <v>304</v>
      </c>
      <c r="B40" s="153"/>
      <c r="C40" s="153"/>
      <c r="D40" s="157" t="s">
        <v>230</v>
      </c>
      <c r="E40" s="158"/>
      <c r="F40" s="159"/>
      <c r="G40" s="157"/>
      <c r="H40" s="158"/>
    </row>
    <row r="41" spans="1:8" ht="17.25" customHeight="1" x14ac:dyDescent="0.2">
      <c r="A41" s="160" t="s">
        <v>305</v>
      </c>
      <c r="B41" s="161"/>
      <c r="C41" s="161"/>
      <c r="D41" s="162" t="s">
        <v>233</v>
      </c>
      <c r="E41" s="163"/>
      <c r="F41" s="164"/>
      <c r="G41" s="165"/>
      <c r="H41" s="163"/>
    </row>
    <row r="42" spans="1:8" ht="19.5" customHeight="1" x14ac:dyDescent="0.2">
      <c r="A42" s="150" t="s">
        <v>158</v>
      </c>
      <c r="B42" s="149"/>
      <c r="C42" s="151"/>
      <c r="D42" s="150"/>
      <c r="E42" s="149"/>
      <c r="F42" s="151"/>
      <c r="G42" s="166"/>
      <c r="H42" s="167"/>
    </row>
    <row r="43" spans="1:8" ht="12" customHeight="1" x14ac:dyDescent="0.2">
      <c r="A43" s="154" t="s">
        <v>306</v>
      </c>
      <c r="B43" s="152"/>
      <c r="C43" s="155"/>
      <c r="D43" s="154"/>
      <c r="E43" s="152"/>
      <c r="F43" s="155"/>
      <c r="G43" s="154"/>
      <c r="H43" s="152"/>
    </row>
    <row r="44" spans="1:8" ht="12" customHeight="1" x14ac:dyDescent="0.2">
      <c r="A44" s="168" t="s">
        <v>307</v>
      </c>
      <c r="B44" s="158"/>
      <c r="C44" s="159"/>
      <c r="D44" s="157"/>
      <c r="E44" s="158"/>
      <c r="F44" s="159"/>
      <c r="G44" s="157"/>
      <c r="H44" s="158"/>
    </row>
    <row r="45" spans="1:8" ht="12" customHeight="1" x14ac:dyDescent="0.2">
      <c r="A45" s="157" t="s">
        <v>308</v>
      </c>
      <c r="B45" s="158"/>
      <c r="C45" s="159"/>
      <c r="D45" s="157"/>
      <c r="E45" s="158"/>
      <c r="F45" s="159"/>
      <c r="G45" s="157"/>
      <c r="H45" s="158"/>
    </row>
    <row r="46" spans="1:8" ht="18" customHeight="1" x14ac:dyDescent="0.2">
      <c r="A46" s="160" t="s">
        <v>309</v>
      </c>
      <c r="B46" s="161"/>
      <c r="C46" s="161"/>
      <c r="D46" s="165"/>
      <c r="E46" s="163"/>
      <c r="F46" s="164"/>
      <c r="G46" s="165"/>
      <c r="H46" s="163"/>
    </row>
    <row r="47" spans="1:8" ht="17.25" customHeight="1" x14ac:dyDescent="0.2">
      <c r="A47" s="118"/>
      <c r="B47" s="119"/>
      <c r="C47" s="119"/>
      <c r="D47" s="150"/>
      <c r="E47" s="149"/>
      <c r="F47" s="151"/>
      <c r="G47" s="120"/>
      <c r="H47" s="121"/>
    </row>
    <row r="48" spans="1:8" ht="12" customHeight="1" x14ac:dyDescent="0.2">
      <c r="A48" s="152"/>
      <c r="B48" s="153"/>
      <c r="C48" s="153"/>
      <c r="D48" s="154"/>
      <c r="E48" s="152"/>
      <c r="F48" s="155"/>
      <c r="G48" s="172"/>
      <c r="H48" s="173"/>
    </row>
    <row r="49" spans="1:8" ht="12" customHeight="1" x14ac:dyDescent="0.2">
      <c r="A49" s="158"/>
      <c r="B49" s="153"/>
      <c r="C49" s="153"/>
      <c r="D49" s="157"/>
      <c r="E49" s="158"/>
      <c r="F49" s="159"/>
      <c r="G49" s="157"/>
      <c r="H49" s="158"/>
    </row>
    <row r="50" spans="1:8" ht="12" customHeight="1" x14ac:dyDescent="0.2">
      <c r="A50" s="122"/>
      <c r="B50" s="113"/>
      <c r="C50" s="113"/>
      <c r="D50" s="157"/>
      <c r="E50" s="158"/>
      <c r="F50" s="159"/>
      <c r="G50" s="157"/>
      <c r="H50" s="158"/>
    </row>
    <row r="51" spans="1:8" ht="18" customHeight="1" x14ac:dyDescent="0.2">
      <c r="A51" s="123"/>
      <c r="B51" s="124"/>
      <c r="C51" s="124"/>
      <c r="D51" s="169"/>
      <c r="E51" s="170"/>
      <c r="F51" s="171"/>
      <c r="G51" s="169"/>
      <c r="H51" s="170"/>
    </row>
    <row r="52" spans="1:8" ht="12" customHeight="1" x14ac:dyDescent="0.2">
      <c r="A52" s="113"/>
      <c r="B52" s="113"/>
      <c r="C52" s="113"/>
      <c r="D52" s="113"/>
      <c r="E52" s="113"/>
      <c r="F52" s="113"/>
      <c r="G52" s="113"/>
      <c r="H52" s="113"/>
    </row>
    <row r="53" spans="1:8" ht="12" customHeight="1" x14ac:dyDescent="0.2">
      <c r="A53" s="113"/>
      <c r="B53" s="113"/>
      <c r="C53" s="113"/>
      <c r="D53" s="113"/>
      <c r="E53" s="113"/>
      <c r="F53" s="113"/>
      <c r="G53" s="113"/>
      <c r="H53" s="113"/>
    </row>
  </sheetData>
  <mergeCells count="50">
    <mergeCell ref="D51:F51"/>
    <mergeCell ref="G51:H51"/>
    <mergeCell ref="A46:C46"/>
    <mergeCell ref="D46:F46"/>
    <mergeCell ref="G46:H46"/>
    <mergeCell ref="D47:F47"/>
    <mergeCell ref="A48:C48"/>
    <mergeCell ref="D48:F48"/>
    <mergeCell ref="G48:H48"/>
    <mergeCell ref="A49:C49"/>
    <mergeCell ref="D49:F49"/>
    <mergeCell ref="G49:H49"/>
    <mergeCell ref="D50:F50"/>
    <mergeCell ref="G50:H50"/>
    <mergeCell ref="A44:C44"/>
    <mergeCell ref="D44:F44"/>
    <mergeCell ref="G44:H44"/>
    <mergeCell ref="A45:C45"/>
    <mergeCell ref="D45:F45"/>
    <mergeCell ref="G45:H45"/>
    <mergeCell ref="A42:C42"/>
    <mergeCell ref="D42:F42"/>
    <mergeCell ref="G42:H42"/>
    <mergeCell ref="A43:C43"/>
    <mergeCell ref="D43:F43"/>
    <mergeCell ref="G43:H43"/>
    <mergeCell ref="A40:C40"/>
    <mergeCell ref="D40:F40"/>
    <mergeCell ref="G40:H40"/>
    <mergeCell ref="A41:C41"/>
    <mergeCell ref="D41:F41"/>
    <mergeCell ref="G41:H41"/>
    <mergeCell ref="A38:C38"/>
    <mergeCell ref="D38:F38"/>
    <mergeCell ref="G38:H38"/>
    <mergeCell ref="A39:C39"/>
    <mergeCell ref="D39:F39"/>
    <mergeCell ref="G39:H39"/>
    <mergeCell ref="A32:H32"/>
    <mergeCell ref="A33:H33"/>
    <mergeCell ref="A35:H35"/>
    <mergeCell ref="A37:C37"/>
    <mergeCell ref="D37:F37"/>
    <mergeCell ref="G37:H37"/>
    <mergeCell ref="A31:H31"/>
    <mergeCell ref="A8:H8"/>
    <mergeCell ref="A10:B10"/>
    <mergeCell ref="A15:H15"/>
    <mergeCell ref="A17:H20"/>
    <mergeCell ref="A21:H21"/>
  </mergeCells>
  <hyperlinks>
    <hyperlink ref="A41" r:id="rId1"/>
    <hyperlink ref="D41" r:id="rId2"/>
    <hyperlink ref="A46" r:id="rId3"/>
  </hyperlinks>
  <printOptions horizontalCentered="1"/>
  <pageMargins left="7.874015748031496E-2" right="7.874015748031496E-2" top="0.35433070866141736" bottom="0.35433070866141736" header="0.31496062992125984" footer="0.3149606299212598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showGridLines="0" showZeros="0" view="pageBreakPreview" zoomScaleNormal="100" zoomScaleSheetLayoutView="100" workbookViewId="0">
      <selection activeCell="A2" sqref="A2:B3"/>
    </sheetView>
  </sheetViews>
  <sheetFormatPr baseColWidth="10" defaultColWidth="11" defaultRowHeight="15" x14ac:dyDescent="0.25"/>
  <cols>
    <col min="1" max="1" width="11.625" style="90" customWidth="1"/>
    <col min="2" max="2" width="45.75" style="91" customWidth="1"/>
    <col min="3" max="3" width="7.875" style="91" customWidth="1"/>
    <col min="4" max="4" width="1.375" style="91" customWidth="1"/>
    <col min="5" max="5" width="8.25" style="91" customWidth="1"/>
    <col min="6" max="6" width="10.25" style="91" customWidth="1"/>
    <col min="7" max="7" width="11.75" style="91" customWidth="1"/>
    <col min="8" max="8" width="1.375" style="91" customWidth="1"/>
    <col min="9" max="9" width="21.75" style="91" customWidth="1"/>
    <col min="10" max="16384" width="11" style="91"/>
  </cols>
  <sheetData>
    <row r="1" spans="1:9" ht="87" customHeight="1" x14ac:dyDescent="0.25"/>
    <row r="2" spans="1:9" ht="69.75" customHeight="1" x14ac:dyDescent="0.25">
      <c r="A2" s="175" t="s">
        <v>312</v>
      </c>
      <c r="B2" s="176"/>
      <c r="C2" s="67" t="s">
        <v>0</v>
      </c>
      <c r="D2" s="68"/>
      <c r="E2" s="179" t="str">
        <f>"Cadre DPGF du lot n° "&amp;A5&amp;" - "&amp;B5</f>
        <v>Cadre DPGF du lot n° Lot 15 - ELECTRICITE CFO CFA SSI</v>
      </c>
      <c r="F2" s="180"/>
      <c r="G2" s="180"/>
      <c r="H2" s="180"/>
      <c r="I2" s="181"/>
    </row>
    <row r="3" spans="1:9" ht="15.6" customHeight="1" x14ac:dyDescent="0.25">
      <c r="A3" s="177"/>
      <c r="B3" s="178"/>
      <c r="C3" s="69" t="s">
        <v>80</v>
      </c>
      <c r="D3" s="70"/>
      <c r="E3" s="182"/>
      <c r="F3" s="183"/>
      <c r="G3" s="183"/>
      <c r="H3" s="183"/>
      <c r="I3" s="184"/>
    </row>
    <row r="4" spans="1:9" ht="15.75" x14ac:dyDescent="0.25">
      <c r="A4" s="185" t="s">
        <v>2</v>
      </c>
      <c r="B4" s="186"/>
      <c r="C4" s="71" t="s">
        <v>3</v>
      </c>
      <c r="D4" s="72"/>
      <c r="E4" s="73"/>
      <c r="F4" s="187"/>
      <c r="G4" s="188"/>
      <c r="H4" s="74"/>
      <c r="I4" s="75"/>
    </row>
    <row r="5" spans="1:9" x14ac:dyDescent="0.25">
      <c r="A5" s="76" t="s">
        <v>311</v>
      </c>
      <c r="B5" s="77" t="s">
        <v>232</v>
      </c>
      <c r="C5" s="92" t="s">
        <v>231</v>
      </c>
      <c r="D5" s="78"/>
      <c r="E5" s="79"/>
      <c r="F5" s="189"/>
      <c r="G5" s="189"/>
      <c r="H5" s="80"/>
      <c r="I5" s="81"/>
    </row>
    <row r="6" spans="1:9" x14ac:dyDescent="0.25">
      <c r="A6" s="93"/>
      <c r="B6" s="94"/>
      <c r="C6" s="95"/>
      <c r="D6" s="95"/>
      <c r="E6" s="96"/>
      <c r="F6" s="97"/>
      <c r="G6" s="95"/>
      <c r="H6" s="95"/>
      <c r="I6" s="95"/>
    </row>
    <row r="7" spans="1:9" x14ac:dyDescent="0.25">
      <c r="A7" s="82"/>
      <c r="B7" s="83"/>
      <c r="C7" s="82"/>
      <c r="D7" s="84"/>
      <c r="E7" s="85"/>
      <c r="F7" s="85"/>
      <c r="G7" s="85"/>
      <c r="H7" s="84"/>
      <c r="I7" s="86"/>
    </row>
    <row r="8" spans="1:9" x14ac:dyDescent="0.25">
      <c r="A8" s="190" t="s">
        <v>128</v>
      </c>
      <c r="B8" s="190"/>
      <c r="C8" s="190"/>
      <c r="D8" s="190"/>
      <c r="E8" s="190"/>
      <c r="F8" s="190"/>
      <c r="G8" s="190"/>
      <c r="H8" s="190"/>
      <c r="I8" s="190"/>
    </row>
    <row r="9" spans="1:9" ht="42" customHeight="1" x14ac:dyDescent="0.25">
      <c r="B9" s="90"/>
      <c r="C9" s="90"/>
      <c r="D9" s="90"/>
      <c r="E9" s="90"/>
      <c r="F9" s="90"/>
      <c r="G9" s="90"/>
      <c r="H9" s="90"/>
      <c r="I9" s="90"/>
    </row>
    <row r="10" spans="1:9" ht="22.5" customHeight="1" x14ac:dyDescent="0.25">
      <c r="A10" s="174" t="s">
        <v>159</v>
      </c>
      <c r="B10" s="174"/>
      <c r="C10" s="174"/>
      <c r="D10" s="174"/>
      <c r="E10" s="174"/>
      <c r="F10" s="174"/>
      <c r="G10" s="174"/>
      <c r="H10" s="174"/>
      <c r="I10" s="174"/>
    </row>
    <row r="11" spans="1:9" ht="26.25" customHeight="1" x14ac:dyDescent="0.25">
      <c r="A11" s="174" t="s">
        <v>160</v>
      </c>
      <c r="B11" s="174"/>
      <c r="C11" s="174"/>
      <c r="D11" s="174"/>
      <c r="E11" s="174"/>
      <c r="F11" s="174"/>
      <c r="G11" s="174"/>
      <c r="H11" s="174"/>
      <c r="I11" s="174"/>
    </row>
    <row r="12" spans="1:9" ht="27" customHeight="1" x14ac:dyDescent="0.25">
      <c r="A12" s="191" t="s">
        <v>127</v>
      </c>
      <c r="B12" s="191"/>
      <c r="C12" s="191"/>
      <c r="D12" s="191"/>
      <c r="E12" s="191"/>
      <c r="F12" s="191"/>
      <c r="G12" s="191"/>
      <c r="H12" s="191"/>
      <c r="I12" s="191"/>
    </row>
    <row r="13" spans="1:9" ht="18" customHeight="1" x14ac:dyDescent="0.25">
      <c r="A13" s="98" t="s">
        <v>126</v>
      </c>
      <c r="B13" s="191" t="s">
        <v>125</v>
      </c>
      <c r="C13" s="191"/>
      <c r="D13" s="191"/>
      <c r="E13" s="191"/>
      <c r="F13" s="191"/>
      <c r="G13" s="191"/>
      <c r="H13" s="174"/>
      <c r="I13" s="174"/>
    </row>
    <row r="14" spans="1:9" ht="18" customHeight="1" x14ac:dyDescent="0.25">
      <c r="B14" s="174" t="s">
        <v>124</v>
      </c>
      <c r="C14" s="174"/>
      <c r="D14" s="174"/>
      <c r="E14" s="174"/>
      <c r="F14" s="174"/>
      <c r="G14" s="174"/>
      <c r="H14" s="174"/>
      <c r="I14" s="174"/>
    </row>
    <row r="15" spans="1:9" ht="18" customHeight="1" x14ac:dyDescent="0.25">
      <c r="B15" s="174" t="s">
        <v>123</v>
      </c>
      <c r="C15" s="174"/>
      <c r="D15" s="174"/>
      <c r="E15" s="174"/>
      <c r="F15" s="174"/>
      <c r="G15" s="174"/>
      <c r="H15" s="174"/>
      <c r="I15" s="174"/>
    </row>
    <row r="16" spans="1:9" ht="24" customHeight="1" x14ac:dyDescent="0.25">
      <c r="A16" s="174" t="s">
        <v>122</v>
      </c>
      <c r="B16" s="174"/>
      <c r="C16" s="174"/>
      <c r="D16" s="174"/>
      <c r="E16" s="174"/>
      <c r="F16" s="174"/>
      <c r="G16" s="174"/>
      <c r="H16" s="174"/>
      <c r="I16" s="174"/>
    </row>
    <row r="17" spans="1:9" ht="23.25" customHeight="1" x14ac:dyDescent="0.25">
      <c r="A17" s="174" t="s">
        <v>121</v>
      </c>
      <c r="B17" s="174"/>
      <c r="C17" s="174"/>
      <c r="D17" s="174"/>
      <c r="E17" s="174"/>
      <c r="F17" s="174"/>
      <c r="G17" s="174"/>
      <c r="H17" s="174"/>
      <c r="I17" s="174"/>
    </row>
    <row r="18" spans="1:9" ht="26.25" customHeight="1" x14ac:dyDescent="0.25">
      <c r="A18" s="174" t="s">
        <v>120</v>
      </c>
      <c r="B18" s="174"/>
      <c r="C18" s="174"/>
      <c r="D18" s="174"/>
      <c r="E18" s="174"/>
      <c r="F18" s="174"/>
      <c r="G18" s="174"/>
      <c r="H18" s="174"/>
      <c r="I18" s="174"/>
    </row>
    <row r="19" spans="1:9" ht="42" customHeight="1" x14ac:dyDescent="0.25">
      <c r="A19" s="87" t="s">
        <v>161</v>
      </c>
      <c r="B19" s="192" t="s">
        <v>119</v>
      </c>
      <c r="C19" s="192"/>
      <c r="D19" s="192"/>
      <c r="E19" s="192"/>
      <c r="F19" s="192"/>
      <c r="G19" s="192"/>
      <c r="H19" s="192"/>
      <c r="I19" s="192"/>
    </row>
    <row r="20" spans="1:9" ht="42" customHeight="1" x14ac:dyDescent="0.25">
      <c r="B20" s="90"/>
      <c r="C20" s="90"/>
      <c r="D20" s="90"/>
      <c r="E20" s="90"/>
      <c r="F20" s="90"/>
      <c r="G20" s="90"/>
      <c r="H20" s="90"/>
      <c r="I20" s="90"/>
    </row>
    <row r="21" spans="1:9" ht="42" customHeight="1" x14ac:dyDescent="0.25">
      <c r="B21" s="90"/>
      <c r="C21" s="90"/>
      <c r="D21" s="90"/>
      <c r="E21" s="90"/>
      <c r="F21" s="90"/>
      <c r="G21" s="90"/>
      <c r="H21" s="90"/>
      <c r="I21" s="90"/>
    </row>
    <row r="22" spans="1:9" ht="42" customHeight="1" x14ac:dyDescent="0.25">
      <c r="B22" s="90"/>
      <c r="C22" s="90"/>
      <c r="D22" s="90"/>
      <c r="E22" s="90"/>
      <c r="F22" s="90"/>
      <c r="G22" s="90"/>
      <c r="H22" s="90"/>
      <c r="I22" s="90"/>
    </row>
    <row r="23" spans="1:9" ht="42" customHeight="1" x14ac:dyDescent="0.25"/>
    <row r="24" spans="1:9" ht="42" customHeight="1" x14ac:dyDescent="0.25"/>
    <row r="25" spans="1:9" ht="42" customHeight="1" x14ac:dyDescent="0.25"/>
    <row r="26" spans="1:9" ht="42" customHeight="1" x14ac:dyDescent="0.25"/>
    <row r="27" spans="1:9" ht="42" customHeight="1" x14ac:dyDescent="0.25"/>
    <row r="28" spans="1:9" ht="42" customHeight="1" x14ac:dyDescent="0.25"/>
    <row r="29" spans="1:9" ht="42" customHeight="1" x14ac:dyDescent="0.25"/>
    <row r="30" spans="1:9" ht="42" customHeight="1" x14ac:dyDescent="0.25"/>
    <row r="31" spans="1:9" ht="42" customHeight="1" x14ac:dyDescent="0.25"/>
    <row r="32" spans="1:9" ht="42" customHeight="1" x14ac:dyDescent="0.25"/>
    <row r="33" ht="15" customHeight="1" x14ac:dyDescent="0.25"/>
  </sheetData>
  <mergeCells count="17">
    <mergeCell ref="B15:I15"/>
    <mergeCell ref="A16:I16"/>
    <mergeCell ref="A17:I17"/>
    <mergeCell ref="A18:I18"/>
    <mergeCell ref="B19:I19"/>
    <mergeCell ref="B14:I14"/>
    <mergeCell ref="A2:B3"/>
    <mergeCell ref="E2:I2"/>
    <mergeCell ref="E3:I3"/>
    <mergeCell ref="A4:B4"/>
    <mergeCell ref="F4:G4"/>
    <mergeCell ref="F5:G5"/>
    <mergeCell ref="A8:I8"/>
    <mergeCell ref="A10:I10"/>
    <mergeCell ref="A11:I11"/>
    <mergeCell ref="A12:I12"/>
    <mergeCell ref="B13:I13"/>
  </mergeCells>
  <conditionalFormatting sqref="A4:F4 H4:I6 C2:D3 A7:I7 A6:G6 D5:F5">
    <cfRule type="cellIs" dxfId="4" priority="5" operator="equal">
      <formula>0</formula>
    </cfRule>
  </conditionalFormatting>
  <conditionalFormatting sqref="E2:I2">
    <cfRule type="cellIs" dxfId="3" priority="4" operator="equal">
      <formula>0</formula>
    </cfRule>
  </conditionalFormatting>
  <conditionalFormatting sqref="E3">
    <cfRule type="cellIs" dxfId="2" priority="3" operator="equal">
      <formula>0</formula>
    </cfRule>
  </conditionalFormatting>
  <conditionalFormatting sqref="E3">
    <cfRule type="cellIs" dxfId="1" priority="2" operator="equal">
      <formula>0</formula>
    </cfRule>
  </conditionalFormatting>
  <conditionalFormatting sqref="A5:B5">
    <cfRule type="cellIs" dxfId="0" priority="1" operator="equal">
      <formula>0</formula>
    </cfRule>
  </conditionalFormatting>
  <printOptions horizontalCentered="1"/>
  <pageMargins left="0.39370078740157483" right="0.39370078740157483" top="0.39370078740157483" bottom="0.39370078740157483" header="0.31496062992125984" footer="0.31496062992125984"/>
  <pageSetup paperSize="9" scale="73" fitToHeight="0" orientation="portrait" r:id="rId1"/>
  <headerFooter>
    <oddFooter>&amp;L&amp;"Calibri,Normal"&amp;9&amp;K00-032&amp;A&amp;R&amp;"Calibri,Normal"&amp;9&amp;K00-032page &amp;P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4"/>
  <sheetViews>
    <sheetView view="pageBreakPreview" topLeftCell="A408" zoomScale="85" zoomScaleNormal="145" zoomScaleSheetLayoutView="85" workbookViewId="0">
      <selection activeCell="A387" sqref="A387:XFD387"/>
    </sheetView>
  </sheetViews>
  <sheetFormatPr baseColWidth="10" defaultColWidth="11" defaultRowHeight="15" x14ac:dyDescent="0.2"/>
  <cols>
    <col min="1" max="1" width="7.75" style="1" customWidth="1"/>
    <col min="2" max="2" width="45.75" style="2" customWidth="1"/>
    <col min="3" max="3" width="7.875" style="1" customWidth="1"/>
    <col min="4" max="4" width="1.375" style="2" customWidth="1"/>
    <col min="5" max="5" width="9.75" style="62" bestFit="1" customWidth="1"/>
    <col min="6" max="8" width="8.25" style="62" customWidth="1"/>
    <col min="9" max="9" width="1.375" style="62" customWidth="1"/>
    <col min="10" max="10" width="10.25" style="2" customWidth="1"/>
    <col min="11" max="11" width="11.75" style="2" customWidth="1"/>
    <col min="12" max="12" width="1.375" style="2" customWidth="1"/>
    <col min="13" max="13" width="21.75" style="2" customWidth="1"/>
    <col min="14" max="16384" width="11" style="2"/>
  </cols>
  <sheetData>
    <row r="1" spans="1:13" ht="87" customHeight="1" x14ac:dyDescent="0.2">
      <c r="E1" s="194" t="s">
        <v>81</v>
      </c>
      <c r="F1" s="194"/>
      <c r="G1" s="194"/>
      <c r="H1" s="194"/>
      <c r="I1" s="194"/>
      <c r="J1" s="194"/>
      <c r="K1" s="194"/>
      <c r="L1" s="194"/>
      <c r="M1" s="194"/>
    </row>
    <row r="2" spans="1:13" ht="45" customHeight="1" x14ac:dyDescent="0.2">
      <c r="A2" s="195" t="s">
        <v>310</v>
      </c>
      <c r="B2" s="196"/>
      <c r="C2" s="3" t="s">
        <v>0</v>
      </c>
      <c r="D2" s="4"/>
      <c r="E2" s="197" t="str">
        <f>"Cadre DPGF du lot n° "&amp;A5&amp;" - "&amp;B5</f>
        <v>Cadre DPGF du lot n° 15 - ELECTRICITE COURANTS FORTS ET COURANTS FAIBLES</v>
      </c>
      <c r="F2" s="198"/>
      <c r="G2" s="198"/>
      <c r="H2" s="198"/>
      <c r="I2" s="198"/>
      <c r="J2" s="199"/>
      <c r="K2" s="199"/>
      <c r="L2" s="199"/>
      <c r="M2" s="200"/>
    </row>
    <row r="3" spans="1:13" ht="15.6" customHeight="1" x14ac:dyDescent="0.2">
      <c r="A3" s="5"/>
      <c r="B3" s="6"/>
      <c r="C3" s="7" t="s">
        <v>80</v>
      </c>
      <c r="D3" s="8"/>
      <c r="E3" s="201" t="s">
        <v>1</v>
      </c>
      <c r="F3" s="202"/>
      <c r="G3" s="202"/>
      <c r="H3" s="202"/>
      <c r="I3" s="202"/>
      <c r="J3" s="202"/>
      <c r="K3" s="202"/>
      <c r="L3" s="202"/>
      <c r="M3" s="203"/>
    </row>
    <row r="4" spans="1:13" ht="15.75" x14ac:dyDescent="0.2">
      <c r="A4" s="204" t="s">
        <v>2</v>
      </c>
      <c r="B4" s="205"/>
      <c r="C4" s="9" t="s">
        <v>3</v>
      </c>
      <c r="D4" s="10"/>
      <c r="E4" s="11" t="s">
        <v>4</v>
      </c>
      <c r="F4" s="137"/>
      <c r="G4" s="137"/>
      <c r="H4" s="137"/>
      <c r="I4" s="137"/>
      <c r="J4" s="206">
        <f>M428</f>
        <v>0</v>
      </c>
      <c r="K4" s="207"/>
      <c r="L4" s="12"/>
      <c r="M4" s="13"/>
    </row>
    <row r="5" spans="1:13" ht="42.75" customHeight="1" x14ac:dyDescent="0.2">
      <c r="A5" s="14">
        <v>15</v>
      </c>
      <c r="B5" s="15" t="s">
        <v>136</v>
      </c>
      <c r="C5" s="16">
        <v>1</v>
      </c>
      <c r="D5" s="17"/>
      <c r="E5" s="18"/>
      <c r="F5" s="138"/>
      <c r="G5" s="138"/>
      <c r="H5" s="138"/>
      <c r="I5" s="138"/>
      <c r="J5" s="208"/>
      <c r="K5" s="208"/>
      <c r="L5" s="19"/>
      <c r="M5" s="20"/>
    </row>
    <row r="6" spans="1:13" ht="89.25" customHeight="1" x14ac:dyDescent="0.2">
      <c r="A6" s="21"/>
      <c r="B6" s="209" t="s">
        <v>135</v>
      </c>
      <c r="C6" s="209"/>
      <c r="D6" s="209"/>
      <c r="E6" s="209"/>
      <c r="F6" s="209"/>
      <c r="G6" s="209"/>
      <c r="H6" s="209"/>
      <c r="I6" s="209"/>
      <c r="J6" s="209"/>
      <c r="K6" s="209"/>
      <c r="L6" s="209"/>
      <c r="M6" s="209"/>
    </row>
    <row r="7" spans="1:13" ht="15.75" customHeight="1" x14ac:dyDescent="0.2">
      <c r="A7" s="21"/>
      <c r="B7" s="139" t="s">
        <v>467</v>
      </c>
      <c r="C7" s="136"/>
      <c r="D7" s="136"/>
      <c r="E7" s="136"/>
      <c r="F7" s="136"/>
      <c r="G7" s="136"/>
      <c r="H7" s="136"/>
      <c r="I7" s="136"/>
      <c r="J7" s="136"/>
      <c r="K7" s="136"/>
      <c r="L7" s="136"/>
      <c r="M7" s="136"/>
    </row>
    <row r="8" spans="1:13" x14ac:dyDescent="0.2">
      <c r="A8" s="22" t="s">
        <v>5</v>
      </c>
      <c r="B8" s="23" t="s">
        <v>6</v>
      </c>
      <c r="C8" s="23" t="s">
        <v>7</v>
      </c>
      <c r="D8" s="24"/>
      <c r="E8" s="25" t="s">
        <v>8</v>
      </c>
      <c r="F8" s="25"/>
      <c r="G8" s="25"/>
      <c r="H8" s="25"/>
      <c r="I8" s="24"/>
      <c r="J8" s="23" t="s">
        <v>9</v>
      </c>
      <c r="K8" s="23" t="s">
        <v>10</v>
      </c>
      <c r="L8" s="24"/>
      <c r="M8" s="26" t="s">
        <v>11</v>
      </c>
    </row>
    <row r="9" spans="1:13" x14ac:dyDescent="0.2">
      <c r="A9" s="27"/>
      <c r="B9" s="28"/>
      <c r="C9" s="27"/>
      <c r="D9" s="29"/>
      <c r="E9" s="140" t="s">
        <v>463</v>
      </c>
      <c r="F9" s="140" t="s">
        <v>464</v>
      </c>
      <c r="G9" s="140" t="s">
        <v>465</v>
      </c>
      <c r="H9" s="140" t="s">
        <v>466</v>
      </c>
      <c r="I9" s="29"/>
      <c r="J9" s="30"/>
      <c r="K9" s="29"/>
      <c r="L9" s="29"/>
      <c r="M9" s="31"/>
    </row>
    <row r="10" spans="1:13" x14ac:dyDescent="0.2">
      <c r="A10" s="89">
        <v>1</v>
      </c>
      <c r="B10" s="33" t="s">
        <v>14</v>
      </c>
      <c r="C10" s="32"/>
      <c r="D10" s="34"/>
      <c r="E10" s="35"/>
      <c r="F10" s="35"/>
      <c r="G10" s="35"/>
      <c r="H10" s="35"/>
      <c r="I10" s="34"/>
      <c r="J10" s="32"/>
      <c r="K10" s="36"/>
      <c r="L10" s="34"/>
      <c r="M10" s="111">
        <f>SUM(K11:K17)</f>
        <v>0</v>
      </c>
    </row>
    <row r="11" spans="1:13" x14ac:dyDescent="0.2">
      <c r="A11" s="37"/>
      <c r="B11" s="38" t="s">
        <v>234</v>
      </c>
      <c r="C11" s="39" t="s">
        <v>16</v>
      </c>
      <c r="D11" s="40"/>
      <c r="E11" s="41"/>
      <c r="F11" s="141"/>
      <c r="G11" s="141"/>
      <c r="H11" s="141"/>
      <c r="I11" s="40"/>
      <c r="J11" s="42"/>
      <c r="K11" s="42">
        <f>SUM(E11:H11)*J11</f>
        <v>0</v>
      </c>
      <c r="L11" s="43"/>
      <c r="M11" s="44"/>
    </row>
    <row r="12" spans="1:13" x14ac:dyDescent="0.2">
      <c r="A12" s="37"/>
      <c r="B12" s="38" t="s">
        <v>189</v>
      </c>
      <c r="C12" s="39" t="s">
        <v>16</v>
      </c>
      <c r="D12" s="40"/>
      <c r="E12" s="41"/>
      <c r="F12" s="141"/>
      <c r="G12" s="141"/>
      <c r="H12" s="141"/>
      <c r="I12" s="40"/>
      <c r="J12" s="42"/>
      <c r="K12" s="42">
        <f t="shared" ref="K12:K17" si="0">SUM(E12:H12)*J12</f>
        <v>0</v>
      </c>
      <c r="L12" s="43"/>
      <c r="M12" s="44"/>
    </row>
    <row r="13" spans="1:13" x14ac:dyDescent="0.2">
      <c r="A13" s="37"/>
      <c r="B13" s="38" t="s">
        <v>235</v>
      </c>
      <c r="C13" s="39" t="s">
        <v>16</v>
      </c>
      <c r="D13" s="40"/>
      <c r="E13" s="41"/>
      <c r="F13" s="141"/>
      <c r="G13" s="141"/>
      <c r="H13" s="141"/>
      <c r="I13" s="40"/>
      <c r="J13" s="42"/>
      <c r="K13" s="42">
        <f t="shared" si="0"/>
        <v>0</v>
      </c>
      <c r="L13" s="43"/>
      <c r="M13" s="44"/>
    </row>
    <row r="14" spans="1:13" x14ac:dyDescent="0.2">
      <c r="A14" s="37"/>
      <c r="B14" s="38" t="s">
        <v>19</v>
      </c>
      <c r="C14" s="39" t="s">
        <v>16</v>
      </c>
      <c r="D14" s="40"/>
      <c r="E14" s="41"/>
      <c r="F14" s="141"/>
      <c r="G14" s="141"/>
      <c r="H14" s="141"/>
      <c r="I14" s="40"/>
      <c r="J14" s="42"/>
      <c r="K14" s="42">
        <f t="shared" si="0"/>
        <v>0</v>
      </c>
      <c r="L14" s="43"/>
      <c r="M14" s="44"/>
    </row>
    <row r="15" spans="1:13" x14ac:dyDescent="0.2">
      <c r="A15" s="37"/>
      <c r="B15" s="38" t="s">
        <v>15</v>
      </c>
      <c r="C15" s="39" t="s">
        <v>16</v>
      </c>
      <c r="D15" s="40"/>
      <c r="E15" s="41"/>
      <c r="F15" s="141"/>
      <c r="G15" s="141"/>
      <c r="H15" s="141"/>
      <c r="I15" s="40"/>
      <c r="J15" s="42"/>
      <c r="K15" s="42">
        <f t="shared" si="0"/>
        <v>0</v>
      </c>
      <c r="L15" s="43"/>
      <c r="M15" s="44"/>
    </row>
    <row r="16" spans="1:13" x14ac:dyDescent="0.2">
      <c r="A16" s="37"/>
      <c r="B16" s="38" t="s">
        <v>17</v>
      </c>
      <c r="C16" s="39" t="s">
        <v>16</v>
      </c>
      <c r="D16" s="40"/>
      <c r="E16" s="41"/>
      <c r="F16" s="141"/>
      <c r="G16" s="141"/>
      <c r="H16" s="141"/>
      <c r="I16" s="40"/>
      <c r="J16" s="42"/>
      <c r="K16" s="42">
        <f t="shared" si="0"/>
        <v>0</v>
      </c>
      <c r="L16" s="43"/>
      <c r="M16" s="44"/>
    </row>
    <row r="17" spans="1:13" x14ac:dyDescent="0.2">
      <c r="A17" s="37"/>
      <c r="B17" s="38" t="s">
        <v>18</v>
      </c>
      <c r="C17" s="39" t="s">
        <v>16</v>
      </c>
      <c r="D17" s="40"/>
      <c r="E17" s="41"/>
      <c r="F17" s="141"/>
      <c r="G17" s="141"/>
      <c r="H17" s="141"/>
      <c r="I17" s="40"/>
      <c r="J17" s="42"/>
      <c r="K17" s="42">
        <f t="shared" si="0"/>
        <v>0</v>
      </c>
      <c r="L17" s="43"/>
      <c r="M17" s="44"/>
    </row>
    <row r="18" spans="1:13" x14ac:dyDescent="0.2">
      <c r="A18" s="89">
        <v>2</v>
      </c>
      <c r="B18" s="33" t="s">
        <v>22</v>
      </c>
      <c r="C18" s="32"/>
      <c r="D18" s="34"/>
      <c r="E18" s="35"/>
      <c r="F18" s="35"/>
      <c r="G18" s="35"/>
      <c r="H18" s="35"/>
      <c r="I18" s="34"/>
      <c r="J18" s="50"/>
      <c r="K18" s="50"/>
      <c r="L18" s="51"/>
      <c r="M18" s="52">
        <f>SUM(K19:K29)</f>
        <v>0</v>
      </c>
    </row>
    <row r="19" spans="1:13" x14ac:dyDescent="0.2">
      <c r="A19" s="37"/>
      <c r="B19" s="38" t="s">
        <v>25</v>
      </c>
      <c r="C19" s="39" t="s">
        <v>16</v>
      </c>
      <c r="D19" s="40"/>
      <c r="E19" s="41"/>
      <c r="F19" s="141"/>
      <c r="G19" s="141"/>
      <c r="H19" s="141"/>
      <c r="I19" s="40"/>
      <c r="J19" s="42"/>
      <c r="K19" s="42">
        <f>SUM(E19:H19)*J19</f>
        <v>0</v>
      </c>
      <c r="L19" s="43"/>
      <c r="M19" s="44"/>
    </row>
    <row r="20" spans="1:13" ht="25.5" x14ac:dyDescent="0.2">
      <c r="A20" s="37"/>
      <c r="B20" s="38" t="s">
        <v>26</v>
      </c>
      <c r="C20" s="39" t="s">
        <v>16</v>
      </c>
      <c r="D20" s="40"/>
      <c r="E20" s="41"/>
      <c r="F20" s="141"/>
      <c r="G20" s="141"/>
      <c r="H20" s="141"/>
      <c r="I20" s="40"/>
      <c r="J20" s="42"/>
      <c r="K20" s="42">
        <f t="shared" ref="K20:K29" si="1">SUM(E20:H20)*J20</f>
        <v>0</v>
      </c>
      <c r="L20" s="43"/>
      <c r="M20" s="44"/>
    </row>
    <row r="21" spans="1:13" x14ac:dyDescent="0.2">
      <c r="A21" s="37"/>
      <c r="B21" s="38" t="s">
        <v>27</v>
      </c>
      <c r="C21" s="39" t="s">
        <v>16</v>
      </c>
      <c r="D21" s="40"/>
      <c r="E21" s="41"/>
      <c r="F21" s="141"/>
      <c r="G21" s="141"/>
      <c r="H21" s="141"/>
      <c r="I21" s="40"/>
      <c r="J21" s="42"/>
      <c r="K21" s="42">
        <f t="shared" si="1"/>
        <v>0</v>
      </c>
      <c r="L21" s="43"/>
      <c r="M21" s="44"/>
    </row>
    <row r="22" spans="1:13" x14ac:dyDescent="0.2">
      <c r="A22" s="37"/>
      <c r="B22" s="38" t="s">
        <v>82</v>
      </c>
      <c r="C22" s="39" t="s">
        <v>16</v>
      </c>
      <c r="D22" s="40"/>
      <c r="E22" s="41"/>
      <c r="F22" s="141"/>
      <c r="G22" s="141"/>
      <c r="H22" s="141"/>
      <c r="I22" s="40"/>
      <c r="J22" s="42"/>
      <c r="K22" s="42">
        <f t="shared" si="1"/>
        <v>0</v>
      </c>
      <c r="L22" s="43"/>
      <c r="M22" s="44"/>
    </row>
    <row r="23" spans="1:13" x14ac:dyDescent="0.2">
      <c r="A23" s="37"/>
      <c r="B23" s="38" t="s">
        <v>139</v>
      </c>
      <c r="C23" s="39" t="s">
        <v>16</v>
      </c>
      <c r="D23" s="40"/>
      <c r="E23" s="41"/>
      <c r="F23" s="141"/>
      <c r="G23" s="141"/>
      <c r="H23" s="141"/>
      <c r="I23" s="40"/>
      <c r="J23" s="42"/>
      <c r="K23" s="42">
        <f t="shared" si="1"/>
        <v>0</v>
      </c>
      <c r="L23" s="43"/>
      <c r="M23" s="44"/>
    </row>
    <row r="24" spans="1:13" ht="25.5" x14ac:dyDescent="0.2">
      <c r="A24" s="37"/>
      <c r="B24" s="38" t="s">
        <v>20</v>
      </c>
      <c r="C24" s="39" t="s">
        <v>21</v>
      </c>
      <c r="D24" s="40"/>
      <c r="E24" s="41"/>
      <c r="F24" s="141"/>
      <c r="G24" s="141"/>
      <c r="H24" s="141"/>
      <c r="I24" s="40"/>
      <c r="J24" s="42"/>
      <c r="K24" s="42">
        <f t="shared" si="1"/>
        <v>0</v>
      </c>
      <c r="L24" s="43"/>
      <c r="M24" s="44"/>
    </row>
    <row r="25" spans="1:13" ht="25.5" x14ac:dyDescent="0.2">
      <c r="A25" s="37"/>
      <c r="B25" s="38" t="s">
        <v>164</v>
      </c>
      <c r="C25" s="39" t="s">
        <v>21</v>
      </c>
      <c r="D25" s="40"/>
      <c r="E25" s="41"/>
      <c r="F25" s="141"/>
      <c r="G25" s="141"/>
      <c r="H25" s="141"/>
      <c r="I25" s="40"/>
      <c r="J25" s="42"/>
      <c r="K25" s="42">
        <f t="shared" si="1"/>
        <v>0</v>
      </c>
      <c r="L25" s="43"/>
      <c r="M25" s="44"/>
    </row>
    <row r="26" spans="1:13" x14ac:dyDescent="0.2">
      <c r="A26" s="37"/>
      <c r="B26" s="38" t="s">
        <v>163</v>
      </c>
      <c r="C26" s="39" t="s">
        <v>21</v>
      </c>
      <c r="D26" s="40"/>
      <c r="E26" s="41"/>
      <c r="F26" s="141"/>
      <c r="G26" s="141"/>
      <c r="H26" s="141"/>
      <c r="I26" s="40"/>
      <c r="J26" s="42"/>
      <c r="K26" s="42">
        <f t="shared" si="1"/>
        <v>0</v>
      </c>
      <c r="L26" s="43"/>
      <c r="M26" s="44"/>
    </row>
    <row r="27" spans="1:13" x14ac:dyDescent="0.2">
      <c r="A27" s="37"/>
      <c r="B27" s="38" t="s">
        <v>23</v>
      </c>
      <c r="C27" s="39" t="s">
        <v>16</v>
      </c>
      <c r="D27" s="40"/>
      <c r="E27" s="41"/>
      <c r="F27" s="141"/>
      <c r="G27" s="141"/>
      <c r="H27" s="141"/>
      <c r="I27" s="40"/>
      <c r="J27" s="42"/>
      <c r="K27" s="42">
        <f t="shared" si="1"/>
        <v>0</v>
      </c>
      <c r="L27" s="43"/>
      <c r="M27" s="44"/>
    </row>
    <row r="28" spans="1:13" x14ac:dyDescent="0.2">
      <c r="A28" s="37"/>
      <c r="B28" s="38" t="s">
        <v>24</v>
      </c>
      <c r="C28" s="39" t="s">
        <v>16</v>
      </c>
      <c r="D28" s="40"/>
      <c r="E28" s="41"/>
      <c r="F28" s="141"/>
      <c r="G28" s="141"/>
      <c r="H28" s="141"/>
      <c r="I28" s="40"/>
      <c r="J28" s="42"/>
      <c r="K28" s="42">
        <f t="shared" si="1"/>
        <v>0</v>
      </c>
      <c r="L28" s="43"/>
      <c r="M28" s="44"/>
    </row>
    <row r="29" spans="1:13" x14ac:dyDescent="0.2">
      <c r="A29" s="37"/>
      <c r="B29" s="38" t="s">
        <v>162</v>
      </c>
      <c r="C29" s="39" t="s">
        <v>21</v>
      </c>
      <c r="D29" s="40"/>
      <c r="E29" s="41"/>
      <c r="F29" s="141"/>
      <c r="G29" s="141"/>
      <c r="H29" s="141"/>
      <c r="I29" s="40"/>
      <c r="J29" s="42"/>
      <c r="K29" s="42">
        <f t="shared" si="1"/>
        <v>0</v>
      </c>
      <c r="L29" s="43"/>
      <c r="M29" s="44"/>
    </row>
    <row r="30" spans="1:13" x14ac:dyDescent="0.2">
      <c r="A30" s="89">
        <v>3</v>
      </c>
      <c r="B30" s="33" t="s">
        <v>190</v>
      </c>
      <c r="C30" s="32"/>
      <c r="D30" s="34"/>
      <c r="E30" s="35"/>
      <c r="F30" s="35"/>
      <c r="G30" s="35"/>
      <c r="H30" s="35"/>
      <c r="I30" s="34"/>
      <c r="J30" s="50"/>
      <c r="K30" s="50"/>
      <c r="L30" s="51"/>
      <c r="M30" s="52">
        <f>M31+M33+M35</f>
        <v>0</v>
      </c>
    </row>
    <row r="31" spans="1:13" x14ac:dyDescent="0.2">
      <c r="A31" s="89" t="s">
        <v>237</v>
      </c>
      <c r="B31" s="33" t="s">
        <v>129</v>
      </c>
      <c r="C31" s="32"/>
      <c r="D31" s="34"/>
      <c r="E31" s="35"/>
      <c r="F31" s="35"/>
      <c r="G31" s="35"/>
      <c r="H31" s="35"/>
      <c r="I31" s="34"/>
      <c r="J31" s="50"/>
      <c r="K31" s="50"/>
      <c r="L31" s="51"/>
      <c r="M31" s="52">
        <f>SUM(K32)</f>
        <v>0</v>
      </c>
    </row>
    <row r="32" spans="1:13" x14ac:dyDescent="0.2">
      <c r="A32" s="37"/>
      <c r="B32" s="38" t="s">
        <v>172</v>
      </c>
      <c r="C32" s="39" t="s">
        <v>21</v>
      </c>
      <c r="D32" s="40"/>
      <c r="E32" s="41"/>
      <c r="F32" s="141"/>
      <c r="G32" s="141"/>
      <c r="H32" s="141"/>
      <c r="I32" s="40"/>
      <c r="J32" s="42"/>
      <c r="K32" s="42">
        <f t="shared" ref="K32" si="2">SUM(E32:H32)*J32</f>
        <v>0</v>
      </c>
      <c r="L32" s="43"/>
      <c r="M32" s="44"/>
    </row>
    <row r="33" spans="1:13" x14ac:dyDescent="0.2">
      <c r="A33" s="89" t="s">
        <v>191</v>
      </c>
      <c r="B33" s="33" t="s">
        <v>313</v>
      </c>
      <c r="C33" s="32"/>
      <c r="D33" s="34"/>
      <c r="E33" s="35"/>
      <c r="F33" s="35"/>
      <c r="G33" s="35"/>
      <c r="H33" s="35"/>
      <c r="I33" s="34"/>
      <c r="J33" s="50"/>
      <c r="K33" s="50"/>
      <c r="L33" s="51"/>
      <c r="M33" s="52">
        <f>SUM(K34)</f>
        <v>0</v>
      </c>
    </row>
    <row r="34" spans="1:13" x14ac:dyDescent="0.2">
      <c r="A34" s="37"/>
      <c r="B34" s="38" t="s">
        <v>236</v>
      </c>
      <c r="C34" s="39" t="s">
        <v>16</v>
      </c>
      <c r="D34" s="40"/>
      <c r="E34" s="41"/>
      <c r="F34" s="141"/>
      <c r="G34" s="141"/>
      <c r="H34" s="141"/>
      <c r="I34" s="40"/>
      <c r="J34" s="42"/>
      <c r="K34" s="42">
        <f t="shared" ref="K34" si="3">SUM(E34:H34)*J34</f>
        <v>0</v>
      </c>
      <c r="L34" s="43"/>
      <c r="M34" s="44"/>
    </row>
    <row r="35" spans="1:13" x14ac:dyDescent="0.2">
      <c r="A35" s="89" t="s">
        <v>239</v>
      </c>
      <c r="B35" s="33" t="s">
        <v>238</v>
      </c>
      <c r="C35" s="99"/>
      <c r="D35" s="100"/>
      <c r="E35" s="101"/>
      <c r="F35" s="101"/>
      <c r="G35" s="101"/>
      <c r="H35" s="101"/>
      <c r="I35" s="100"/>
      <c r="J35" s="102"/>
      <c r="K35" s="102"/>
      <c r="L35" s="103"/>
      <c r="M35" s="52">
        <f>SUM(K36:K42)</f>
        <v>0</v>
      </c>
    </row>
    <row r="36" spans="1:13" x14ac:dyDescent="0.2">
      <c r="A36" s="37"/>
      <c r="B36" s="38" t="s">
        <v>314</v>
      </c>
      <c r="C36" s="39" t="s">
        <v>16</v>
      </c>
      <c r="D36" s="40"/>
      <c r="E36" s="41"/>
      <c r="F36" s="41"/>
      <c r="G36" s="41"/>
      <c r="H36" s="41"/>
      <c r="I36" s="40"/>
      <c r="J36" s="42"/>
      <c r="K36" s="42">
        <f t="shared" ref="K36:K38" si="4">SUM(E36:H36)*J36</f>
        <v>0</v>
      </c>
      <c r="L36" s="43"/>
      <c r="M36" s="44"/>
    </row>
    <row r="37" spans="1:13" x14ac:dyDescent="0.2">
      <c r="A37" s="37"/>
      <c r="B37" s="38" t="s">
        <v>192</v>
      </c>
      <c r="C37" s="39" t="s">
        <v>16</v>
      </c>
      <c r="D37" s="40"/>
      <c r="E37" s="41"/>
      <c r="F37" s="41"/>
      <c r="G37" s="41"/>
      <c r="H37" s="41"/>
      <c r="I37" s="40"/>
      <c r="J37" s="42"/>
      <c r="K37" s="42">
        <f t="shared" si="4"/>
        <v>0</v>
      </c>
      <c r="L37" s="43"/>
      <c r="M37" s="44"/>
    </row>
    <row r="38" spans="1:13" x14ac:dyDescent="0.2">
      <c r="A38" s="37"/>
      <c r="B38" s="38" t="s">
        <v>193</v>
      </c>
      <c r="C38" s="39" t="s">
        <v>16</v>
      </c>
      <c r="D38" s="40"/>
      <c r="E38" s="41"/>
      <c r="F38" s="41"/>
      <c r="G38" s="41"/>
      <c r="H38" s="41"/>
      <c r="I38" s="40"/>
      <c r="J38" s="42"/>
      <c r="K38" s="42">
        <f t="shared" si="4"/>
        <v>0</v>
      </c>
      <c r="L38" s="43"/>
      <c r="M38" s="44"/>
    </row>
    <row r="39" spans="1:13" x14ac:dyDescent="0.2">
      <c r="A39" s="125"/>
      <c r="B39" s="57" t="s">
        <v>479</v>
      </c>
      <c r="C39" s="39" t="s">
        <v>16</v>
      </c>
      <c r="D39" s="47"/>
      <c r="E39" s="41"/>
      <c r="F39" s="41"/>
      <c r="G39" s="41"/>
      <c r="H39" s="41"/>
      <c r="I39" s="40"/>
      <c r="J39" s="42"/>
      <c r="K39" s="42">
        <f t="shared" ref="K39:K42" si="5">SUM(E39:H39)*J39</f>
        <v>0</v>
      </c>
      <c r="L39" s="49"/>
      <c r="M39" s="59"/>
    </row>
    <row r="40" spans="1:13" x14ac:dyDescent="0.2">
      <c r="A40" s="125"/>
      <c r="B40" s="38" t="s">
        <v>192</v>
      </c>
      <c r="C40" s="39" t="s">
        <v>16</v>
      </c>
      <c r="D40" s="47"/>
      <c r="E40" s="41"/>
      <c r="F40" s="41"/>
      <c r="G40" s="41"/>
      <c r="H40" s="41"/>
      <c r="I40" s="40"/>
      <c r="J40" s="42"/>
      <c r="K40" s="42">
        <f t="shared" si="5"/>
        <v>0</v>
      </c>
      <c r="L40" s="49"/>
      <c r="M40" s="59"/>
    </row>
    <row r="41" spans="1:13" x14ac:dyDescent="0.2">
      <c r="A41" s="125"/>
      <c r="B41" s="38" t="s">
        <v>480</v>
      </c>
      <c r="C41" s="55" t="s">
        <v>16</v>
      </c>
      <c r="D41" s="47"/>
      <c r="E41" s="41"/>
      <c r="F41" s="41"/>
      <c r="G41" s="41"/>
      <c r="H41" s="41"/>
      <c r="I41" s="40"/>
      <c r="J41" s="42"/>
      <c r="K41" s="42">
        <f t="shared" si="5"/>
        <v>0</v>
      </c>
      <c r="L41" s="49"/>
      <c r="M41" s="59"/>
    </row>
    <row r="42" spans="1:13" x14ac:dyDescent="0.2">
      <c r="A42" s="125"/>
      <c r="B42" s="57" t="s">
        <v>481</v>
      </c>
      <c r="C42" s="55" t="s">
        <v>29</v>
      </c>
      <c r="D42" s="47"/>
      <c r="E42" s="41"/>
      <c r="F42" s="41"/>
      <c r="G42" s="41"/>
      <c r="H42" s="41"/>
      <c r="I42" s="40"/>
      <c r="J42" s="42"/>
      <c r="K42" s="42">
        <f t="shared" si="5"/>
        <v>0</v>
      </c>
      <c r="L42" s="49"/>
      <c r="M42" s="59"/>
    </row>
    <row r="43" spans="1:13" x14ac:dyDescent="0.2">
      <c r="A43" s="32" t="s">
        <v>59</v>
      </c>
      <c r="B43" s="33" t="s">
        <v>28</v>
      </c>
      <c r="C43" s="32"/>
      <c r="D43" s="34"/>
      <c r="E43" s="35"/>
      <c r="F43" s="35"/>
      <c r="G43" s="35"/>
      <c r="H43" s="35"/>
      <c r="I43" s="34"/>
      <c r="J43" s="50"/>
      <c r="K43" s="50"/>
      <c r="L43" s="51"/>
      <c r="M43" s="52">
        <f>M44+M46+M51+M55+M57+M59+M69+M92+M106+M116+M123+M129+M133+M148+M175+M183+M203+M215+M235+M237+M256+M110+M247</f>
        <v>0</v>
      </c>
    </row>
    <row r="44" spans="1:13" x14ac:dyDescent="0.2">
      <c r="A44" s="32" t="s">
        <v>62</v>
      </c>
      <c r="B44" s="33" t="s">
        <v>129</v>
      </c>
      <c r="C44" s="32"/>
      <c r="D44" s="34"/>
      <c r="E44" s="35"/>
      <c r="F44" s="35"/>
      <c r="G44" s="35"/>
      <c r="H44" s="35"/>
      <c r="I44" s="34"/>
      <c r="J44" s="50"/>
      <c r="K44" s="50"/>
      <c r="L44" s="51"/>
      <c r="M44" s="52">
        <f>SUM(K44:K45)</f>
        <v>0</v>
      </c>
    </row>
    <row r="45" spans="1:13" x14ac:dyDescent="0.2">
      <c r="A45" s="37"/>
      <c r="B45" s="38" t="s">
        <v>172</v>
      </c>
      <c r="C45" s="39" t="s">
        <v>21</v>
      </c>
      <c r="D45" s="40"/>
      <c r="E45" s="41"/>
      <c r="F45" s="141"/>
      <c r="G45" s="141"/>
      <c r="H45" s="141"/>
      <c r="I45" s="40"/>
      <c r="J45" s="42"/>
      <c r="K45" s="42">
        <f t="shared" ref="K45" si="6">SUM(E45:H45)*J45</f>
        <v>0</v>
      </c>
      <c r="L45" s="43"/>
      <c r="M45" s="44"/>
    </row>
    <row r="46" spans="1:13" x14ac:dyDescent="0.2">
      <c r="A46" s="89" t="s">
        <v>70</v>
      </c>
      <c r="B46" s="33" t="s">
        <v>316</v>
      </c>
      <c r="C46" s="32"/>
      <c r="D46" s="34"/>
      <c r="E46" s="35"/>
      <c r="F46" s="35"/>
      <c r="G46" s="35"/>
      <c r="H46" s="35"/>
      <c r="I46" s="34"/>
      <c r="J46" s="50"/>
      <c r="K46" s="50"/>
      <c r="L46" s="51"/>
      <c r="M46" s="52">
        <f>SUM(K46:K50)</f>
        <v>0</v>
      </c>
    </row>
    <row r="47" spans="1:13" x14ac:dyDescent="0.2">
      <c r="A47" s="125"/>
      <c r="B47" s="57" t="s">
        <v>318</v>
      </c>
      <c r="C47" s="55" t="s">
        <v>16</v>
      </c>
      <c r="D47" s="47"/>
      <c r="E47" s="56"/>
      <c r="F47" s="141"/>
      <c r="G47" s="141"/>
      <c r="H47" s="141"/>
      <c r="I47" s="47"/>
      <c r="J47" s="54"/>
      <c r="K47" s="42">
        <f t="shared" ref="K47:K50" si="7">SUM(E47:H47)*J47</f>
        <v>0</v>
      </c>
      <c r="L47" s="49"/>
      <c r="M47" s="59"/>
    </row>
    <row r="48" spans="1:13" x14ac:dyDescent="0.2">
      <c r="A48" s="125"/>
      <c r="B48" s="38" t="s">
        <v>315</v>
      </c>
      <c r="C48" s="39" t="s">
        <v>16</v>
      </c>
      <c r="D48" s="40"/>
      <c r="E48" s="41"/>
      <c r="F48" s="141"/>
      <c r="G48" s="141"/>
      <c r="H48" s="141"/>
      <c r="I48" s="40"/>
      <c r="J48" s="54"/>
      <c r="K48" s="42">
        <f t="shared" si="7"/>
        <v>0</v>
      </c>
      <c r="L48" s="49"/>
      <c r="M48" s="59"/>
    </row>
    <row r="49" spans="1:13" x14ac:dyDescent="0.2">
      <c r="A49" s="125"/>
      <c r="B49" s="57" t="s">
        <v>317</v>
      </c>
      <c r="C49" s="55" t="s">
        <v>35</v>
      </c>
      <c r="D49" s="47"/>
      <c r="E49" s="56"/>
      <c r="F49" s="141"/>
      <c r="G49" s="141"/>
      <c r="H49" s="141"/>
      <c r="I49" s="47"/>
      <c r="J49" s="54"/>
      <c r="K49" s="42">
        <f t="shared" si="7"/>
        <v>0</v>
      </c>
      <c r="L49" s="49"/>
      <c r="M49" s="59"/>
    </row>
    <row r="50" spans="1:13" x14ac:dyDescent="0.2">
      <c r="A50" s="125"/>
      <c r="B50" s="57" t="s">
        <v>319</v>
      </c>
      <c r="C50" s="55" t="s">
        <v>16</v>
      </c>
      <c r="D50" s="47"/>
      <c r="E50" s="56"/>
      <c r="F50" s="141"/>
      <c r="G50" s="141"/>
      <c r="H50" s="141"/>
      <c r="I50" s="47"/>
      <c r="J50" s="54"/>
      <c r="K50" s="42">
        <f t="shared" si="7"/>
        <v>0</v>
      </c>
      <c r="L50" s="49"/>
      <c r="M50" s="59"/>
    </row>
    <row r="51" spans="1:13" x14ac:dyDescent="0.2">
      <c r="A51" s="32" t="s">
        <v>240</v>
      </c>
      <c r="B51" s="33" t="s">
        <v>165</v>
      </c>
      <c r="C51" s="32"/>
      <c r="D51" s="34"/>
      <c r="E51" s="35"/>
      <c r="F51" s="35"/>
      <c r="G51" s="35"/>
      <c r="H51" s="35"/>
      <c r="I51" s="34"/>
      <c r="J51" s="50"/>
      <c r="K51" s="50"/>
      <c r="L51" s="51"/>
      <c r="M51" s="52">
        <f>SUM(K51:K54)</f>
        <v>0</v>
      </c>
    </row>
    <row r="52" spans="1:13" x14ac:dyDescent="0.2">
      <c r="A52" s="125"/>
      <c r="B52" s="126" t="s">
        <v>320</v>
      </c>
      <c r="C52" s="46" t="s">
        <v>16</v>
      </c>
      <c r="D52" s="47"/>
      <c r="E52" s="141"/>
      <c r="F52" s="56"/>
      <c r="G52" s="56"/>
      <c r="H52" s="56"/>
      <c r="I52" s="47"/>
      <c r="J52" s="54"/>
      <c r="K52" s="42">
        <f t="shared" ref="K52:K54" si="8">SUM(E52:H52)*J52</f>
        <v>0</v>
      </c>
      <c r="L52" s="49"/>
      <c r="M52" s="59"/>
    </row>
    <row r="53" spans="1:13" x14ac:dyDescent="0.2">
      <c r="A53" s="125"/>
      <c r="B53" s="38" t="s">
        <v>475</v>
      </c>
      <c r="C53" s="39" t="s">
        <v>16</v>
      </c>
      <c r="D53" s="40"/>
      <c r="E53" s="141"/>
      <c r="F53" s="56"/>
      <c r="G53" s="56"/>
      <c r="H53" s="56"/>
      <c r="I53" s="40"/>
      <c r="J53" s="54"/>
      <c r="K53" s="42">
        <f t="shared" si="8"/>
        <v>0</v>
      </c>
      <c r="L53" s="49"/>
      <c r="M53" s="59"/>
    </row>
    <row r="54" spans="1:13" x14ac:dyDescent="0.2">
      <c r="A54" s="125"/>
      <c r="B54" s="38" t="s">
        <v>321</v>
      </c>
      <c r="C54" s="39" t="s">
        <v>35</v>
      </c>
      <c r="D54" s="40"/>
      <c r="E54" s="141"/>
      <c r="F54" s="56"/>
      <c r="G54" s="56"/>
      <c r="H54" s="56"/>
      <c r="I54" s="40"/>
      <c r="J54" s="54"/>
      <c r="K54" s="42">
        <f t="shared" si="8"/>
        <v>0</v>
      </c>
      <c r="L54" s="49"/>
      <c r="M54" s="59"/>
    </row>
    <row r="55" spans="1:13" x14ac:dyDescent="0.2">
      <c r="A55" s="32" t="s">
        <v>73</v>
      </c>
      <c r="B55" s="33" t="s">
        <v>241</v>
      </c>
      <c r="C55" s="32"/>
      <c r="D55" s="34"/>
      <c r="E55" s="35"/>
      <c r="F55" s="35"/>
      <c r="G55" s="35"/>
      <c r="H55" s="35"/>
      <c r="I55" s="34"/>
      <c r="J55" s="50"/>
      <c r="K55" s="50"/>
      <c r="L55" s="51"/>
      <c r="M55" s="52">
        <f>SUM(K55:K56)</f>
        <v>0</v>
      </c>
    </row>
    <row r="56" spans="1:13" x14ac:dyDescent="0.2">
      <c r="A56" s="37"/>
      <c r="B56" s="38" t="s">
        <v>172</v>
      </c>
      <c r="C56" s="39" t="s">
        <v>21</v>
      </c>
      <c r="D56" s="40"/>
      <c r="E56" s="41"/>
      <c r="F56" s="41"/>
      <c r="G56" s="41"/>
      <c r="H56" s="41"/>
      <c r="I56" s="40"/>
      <c r="J56" s="42"/>
      <c r="K56" s="42">
        <f t="shared" ref="K56" si="9">SUM(E56:H56)*J56</f>
        <v>0</v>
      </c>
      <c r="L56" s="43"/>
      <c r="M56" s="44"/>
    </row>
    <row r="57" spans="1:13" x14ac:dyDescent="0.2">
      <c r="A57" s="32" t="s">
        <v>74</v>
      </c>
      <c r="B57" s="33" t="s">
        <v>194</v>
      </c>
      <c r="C57" s="32"/>
      <c r="D57" s="34"/>
      <c r="E57" s="35"/>
      <c r="F57" s="35"/>
      <c r="G57" s="35"/>
      <c r="H57" s="35"/>
      <c r="I57" s="34"/>
      <c r="J57" s="50"/>
      <c r="K57" s="50"/>
      <c r="L57" s="51"/>
      <c r="M57" s="52">
        <f>SUM(K57:K58)</f>
        <v>0</v>
      </c>
    </row>
    <row r="58" spans="1:13" x14ac:dyDescent="0.2">
      <c r="A58" s="37"/>
      <c r="B58" s="38" t="s">
        <v>195</v>
      </c>
      <c r="C58" s="39" t="s">
        <v>16</v>
      </c>
      <c r="D58" s="40"/>
      <c r="E58" s="41"/>
      <c r="F58" s="41"/>
      <c r="G58" s="41"/>
      <c r="H58" s="41"/>
      <c r="I58" s="40"/>
      <c r="J58" s="42"/>
      <c r="K58" s="42">
        <f t="shared" ref="K58" si="10">SUM(E58:H58)*J58</f>
        <v>0</v>
      </c>
      <c r="L58" s="43"/>
      <c r="M58" s="44"/>
    </row>
    <row r="59" spans="1:13" x14ac:dyDescent="0.2">
      <c r="A59" s="32" t="s">
        <v>78</v>
      </c>
      <c r="B59" s="33" t="s">
        <v>322</v>
      </c>
      <c r="C59" s="32"/>
      <c r="D59" s="34"/>
      <c r="E59" s="35"/>
      <c r="F59" s="35"/>
      <c r="G59" s="35"/>
      <c r="H59" s="35"/>
      <c r="I59" s="34"/>
      <c r="J59" s="50"/>
      <c r="K59" s="50"/>
      <c r="L59" s="51"/>
      <c r="M59" s="52">
        <f>SUM(K59:K68)</f>
        <v>0</v>
      </c>
    </row>
    <row r="60" spans="1:13" x14ac:dyDescent="0.2">
      <c r="A60" s="125"/>
      <c r="B60" s="127" t="s">
        <v>477</v>
      </c>
      <c r="C60" s="39" t="s">
        <v>16</v>
      </c>
      <c r="D60" s="40"/>
      <c r="E60" s="141"/>
      <c r="F60" s="56"/>
      <c r="G60" s="56"/>
      <c r="H60" s="56"/>
      <c r="I60" s="40"/>
      <c r="J60" s="54"/>
      <c r="K60" s="42">
        <f t="shared" ref="K60:K68" si="11">SUM(E60:H60)*J60</f>
        <v>0</v>
      </c>
      <c r="L60" s="49"/>
      <c r="M60" s="59"/>
    </row>
    <row r="61" spans="1:13" x14ac:dyDescent="0.2">
      <c r="A61" s="125"/>
      <c r="B61" s="127" t="s">
        <v>325</v>
      </c>
      <c r="C61" s="39" t="s">
        <v>16</v>
      </c>
      <c r="D61" s="40"/>
      <c r="E61" s="141"/>
      <c r="F61" s="56"/>
      <c r="G61" s="56"/>
      <c r="H61" s="56"/>
      <c r="I61" s="40"/>
      <c r="J61" s="54"/>
      <c r="K61" s="42">
        <f t="shared" si="11"/>
        <v>0</v>
      </c>
      <c r="L61" s="49"/>
      <c r="M61" s="59"/>
    </row>
    <row r="62" spans="1:13" x14ac:dyDescent="0.2">
      <c r="A62" s="125"/>
      <c r="B62" s="127" t="s">
        <v>326</v>
      </c>
      <c r="C62" s="39" t="s">
        <v>16</v>
      </c>
      <c r="D62" s="40"/>
      <c r="E62" s="141"/>
      <c r="F62" s="56"/>
      <c r="G62" s="56"/>
      <c r="H62" s="56"/>
      <c r="I62" s="40"/>
      <c r="J62" s="54"/>
      <c r="K62" s="42">
        <f t="shared" si="11"/>
        <v>0</v>
      </c>
      <c r="L62" s="49"/>
      <c r="M62" s="59"/>
    </row>
    <row r="63" spans="1:13" ht="25.5" x14ac:dyDescent="0.2">
      <c r="A63" s="125"/>
      <c r="B63" s="127" t="s">
        <v>327</v>
      </c>
      <c r="C63" s="39" t="s">
        <v>16</v>
      </c>
      <c r="D63" s="40"/>
      <c r="E63" s="141"/>
      <c r="F63" s="56"/>
      <c r="G63" s="56"/>
      <c r="H63" s="56"/>
      <c r="I63" s="40"/>
      <c r="J63" s="54"/>
      <c r="K63" s="42">
        <f t="shared" si="11"/>
        <v>0</v>
      </c>
      <c r="L63" s="49"/>
      <c r="M63" s="59"/>
    </row>
    <row r="64" spans="1:13" x14ac:dyDescent="0.2">
      <c r="A64" s="125"/>
      <c r="B64" s="127" t="s">
        <v>328</v>
      </c>
      <c r="C64" s="39" t="s">
        <v>29</v>
      </c>
      <c r="D64" s="40"/>
      <c r="E64" s="141"/>
      <c r="F64" s="56"/>
      <c r="G64" s="56"/>
      <c r="H64" s="56"/>
      <c r="I64" s="40"/>
      <c r="J64" s="54"/>
      <c r="K64" s="42">
        <f t="shared" si="11"/>
        <v>0</v>
      </c>
      <c r="L64" s="49"/>
      <c r="M64" s="59"/>
    </row>
    <row r="65" spans="1:13" x14ac:dyDescent="0.2">
      <c r="A65" s="125"/>
      <c r="B65" s="127" t="s">
        <v>329</v>
      </c>
      <c r="C65" s="39" t="s">
        <v>16</v>
      </c>
      <c r="D65" s="40"/>
      <c r="E65" s="141"/>
      <c r="F65" s="56"/>
      <c r="G65" s="56"/>
      <c r="H65" s="56"/>
      <c r="I65" s="40"/>
      <c r="J65" s="54"/>
      <c r="K65" s="42">
        <f t="shared" si="11"/>
        <v>0</v>
      </c>
      <c r="L65" s="49"/>
      <c r="M65" s="59"/>
    </row>
    <row r="66" spans="1:13" ht="25.5" x14ac:dyDescent="0.2">
      <c r="A66" s="125"/>
      <c r="B66" s="127" t="s">
        <v>330</v>
      </c>
      <c r="C66" s="39" t="s">
        <v>16</v>
      </c>
      <c r="D66" s="40"/>
      <c r="E66" s="141"/>
      <c r="F66" s="56"/>
      <c r="G66" s="56"/>
      <c r="H66" s="56"/>
      <c r="I66" s="40"/>
      <c r="J66" s="54"/>
      <c r="K66" s="42">
        <f t="shared" si="11"/>
        <v>0</v>
      </c>
      <c r="L66" s="49"/>
      <c r="M66" s="59"/>
    </row>
    <row r="67" spans="1:13" x14ac:dyDescent="0.2">
      <c r="A67" s="125"/>
      <c r="B67" s="127" t="s">
        <v>324</v>
      </c>
      <c r="C67" s="39" t="s">
        <v>16</v>
      </c>
      <c r="D67" s="40"/>
      <c r="E67" s="141"/>
      <c r="F67" s="56"/>
      <c r="G67" s="56"/>
      <c r="H67" s="56"/>
      <c r="I67" s="40"/>
      <c r="J67" s="54"/>
      <c r="K67" s="42">
        <f t="shared" si="11"/>
        <v>0</v>
      </c>
      <c r="L67" s="49"/>
      <c r="M67" s="59"/>
    </row>
    <row r="68" spans="1:13" x14ac:dyDescent="0.2">
      <c r="A68" s="125"/>
      <c r="B68" s="127" t="s">
        <v>323</v>
      </c>
      <c r="C68" s="39" t="s">
        <v>35</v>
      </c>
      <c r="D68" s="40"/>
      <c r="E68" s="141"/>
      <c r="F68" s="56"/>
      <c r="G68" s="56"/>
      <c r="H68" s="56"/>
      <c r="I68" s="40"/>
      <c r="J68" s="54"/>
      <c r="K68" s="42">
        <f t="shared" si="11"/>
        <v>0</v>
      </c>
      <c r="L68" s="49"/>
      <c r="M68" s="59"/>
    </row>
    <row r="69" spans="1:13" x14ac:dyDescent="0.2">
      <c r="A69" s="32" t="s">
        <v>79</v>
      </c>
      <c r="B69" s="33" t="s">
        <v>83</v>
      </c>
      <c r="C69" s="32"/>
      <c r="D69" s="34"/>
      <c r="E69" s="35"/>
      <c r="F69" s="35"/>
      <c r="G69" s="35"/>
      <c r="H69" s="35"/>
      <c r="I69" s="34"/>
      <c r="J69" s="50"/>
      <c r="K69" s="50"/>
      <c r="L69" s="51"/>
      <c r="M69" s="52">
        <f>SUM(K69:K91)</f>
        <v>0</v>
      </c>
    </row>
    <row r="70" spans="1:13" x14ac:dyDescent="0.2">
      <c r="A70" s="37"/>
      <c r="B70" s="53" t="s">
        <v>84</v>
      </c>
      <c r="C70" s="39"/>
      <c r="D70" s="40"/>
      <c r="E70" s="141"/>
      <c r="F70" s="41"/>
      <c r="G70" s="41"/>
      <c r="H70" s="41"/>
      <c r="I70" s="40"/>
      <c r="J70" s="42"/>
      <c r="K70" s="42">
        <f t="shared" ref="K70:K91" si="12">SUM(E70:H70)*J70</f>
        <v>0</v>
      </c>
      <c r="L70" s="43"/>
      <c r="M70" s="44"/>
    </row>
    <row r="71" spans="1:13" x14ac:dyDescent="0.2">
      <c r="A71" s="37"/>
      <c r="B71" s="38" t="s">
        <v>287</v>
      </c>
      <c r="C71" s="39" t="s">
        <v>35</v>
      </c>
      <c r="D71" s="40"/>
      <c r="E71" s="141"/>
      <c r="F71" s="41"/>
      <c r="G71" s="41"/>
      <c r="H71" s="41"/>
      <c r="I71" s="40"/>
      <c r="J71" s="42"/>
      <c r="K71" s="42">
        <f t="shared" si="12"/>
        <v>0</v>
      </c>
      <c r="L71" s="43"/>
      <c r="M71" s="44"/>
    </row>
    <row r="72" spans="1:13" x14ac:dyDescent="0.2">
      <c r="A72" s="37"/>
      <c r="B72" s="38" t="s">
        <v>288</v>
      </c>
      <c r="C72" s="39" t="s">
        <v>35</v>
      </c>
      <c r="D72" s="40"/>
      <c r="E72" s="141"/>
      <c r="F72" s="41"/>
      <c r="G72" s="41"/>
      <c r="H72" s="41"/>
      <c r="I72" s="40"/>
      <c r="J72" s="42"/>
      <c r="K72" s="42">
        <f t="shared" si="12"/>
        <v>0</v>
      </c>
      <c r="L72" s="43"/>
      <c r="M72" s="44"/>
    </row>
    <row r="73" spans="1:13" x14ac:dyDescent="0.2">
      <c r="A73" s="37"/>
      <c r="B73" s="38" t="s">
        <v>85</v>
      </c>
      <c r="C73" s="39" t="s">
        <v>35</v>
      </c>
      <c r="D73" s="40"/>
      <c r="E73" s="141"/>
      <c r="F73" s="41"/>
      <c r="G73" s="41"/>
      <c r="H73" s="41"/>
      <c r="I73" s="40"/>
      <c r="J73" s="42"/>
      <c r="K73" s="42">
        <f t="shared" si="12"/>
        <v>0</v>
      </c>
      <c r="L73" s="43"/>
      <c r="M73" s="44"/>
    </row>
    <row r="74" spans="1:13" x14ac:dyDescent="0.2">
      <c r="A74" s="37"/>
      <c r="B74" s="38" t="s">
        <v>331</v>
      </c>
      <c r="C74" s="39" t="s">
        <v>35</v>
      </c>
      <c r="D74" s="40"/>
      <c r="E74" s="141"/>
      <c r="F74" s="41"/>
      <c r="G74" s="41"/>
      <c r="H74" s="41"/>
      <c r="I74" s="40"/>
      <c r="J74" s="42"/>
      <c r="K74" s="42">
        <f t="shared" si="12"/>
        <v>0</v>
      </c>
      <c r="L74" s="43"/>
      <c r="M74" s="44"/>
    </row>
    <row r="75" spans="1:13" x14ac:dyDescent="0.2">
      <c r="A75" s="37"/>
      <c r="B75" s="38" t="s">
        <v>86</v>
      </c>
      <c r="C75" s="39" t="s">
        <v>21</v>
      </c>
      <c r="D75" s="40"/>
      <c r="E75" s="141"/>
      <c r="F75" s="41"/>
      <c r="G75" s="41"/>
      <c r="H75" s="41"/>
      <c r="I75" s="40"/>
      <c r="J75" s="42"/>
      <c r="K75" s="42">
        <f t="shared" si="12"/>
        <v>0</v>
      </c>
      <c r="L75" s="43"/>
      <c r="M75" s="44"/>
    </row>
    <row r="76" spans="1:13" x14ac:dyDescent="0.2">
      <c r="A76" s="37"/>
      <c r="B76" s="38" t="s">
        <v>137</v>
      </c>
      <c r="C76" s="39" t="s">
        <v>21</v>
      </c>
      <c r="D76" s="40"/>
      <c r="E76" s="141"/>
      <c r="F76" s="41"/>
      <c r="G76" s="41"/>
      <c r="H76" s="41"/>
      <c r="I76" s="40"/>
      <c r="J76" s="42"/>
      <c r="K76" s="42">
        <f t="shared" si="12"/>
        <v>0</v>
      </c>
      <c r="L76" s="43"/>
      <c r="M76" s="44"/>
    </row>
    <row r="77" spans="1:13" x14ac:dyDescent="0.2">
      <c r="A77" s="37"/>
      <c r="B77" s="38" t="s">
        <v>33</v>
      </c>
      <c r="C77" s="39" t="s">
        <v>16</v>
      </c>
      <c r="D77" s="40"/>
      <c r="E77" s="141"/>
      <c r="F77" s="41"/>
      <c r="G77" s="41"/>
      <c r="H77" s="41"/>
      <c r="I77" s="40"/>
      <c r="J77" s="42"/>
      <c r="K77" s="42">
        <f t="shared" si="12"/>
        <v>0</v>
      </c>
      <c r="L77" s="43"/>
      <c r="M77" s="44"/>
    </row>
    <row r="78" spans="1:13" x14ac:dyDescent="0.2">
      <c r="A78" s="37"/>
      <c r="B78" s="53" t="s">
        <v>198</v>
      </c>
      <c r="C78" s="39"/>
      <c r="D78" s="40"/>
      <c r="E78" s="141"/>
      <c r="F78" s="41"/>
      <c r="G78" s="41"/>
      <c r="H78" s="41"/>
      <c r="I78" s="40"/>
      <c r="J78" s="42"/>
      <c r="K78" s="42">
        <f t="shared" si="12"/>
        <v>0</v>
      </c>
      <c r="L78" s="43"/>
      <c r="M78" s="44"/>
    </row>
    <row r="79" spans="1:13" x14ac:dyDescent="0.2">
      <c r="A79" s="37"/>
      <c r="B79" s="38" t="s">
        <v>34</v>
      </c>
      <c r="C79" s="39" t="s">
        <v>16</v>
      </c>
      <c r="D79" s="40"/>
      <c r="E79" s="141"/>
      <c r="F79" s="41"/>
      <c r="G79" s="41"/>
      <c r="H79" s="41"/>
      <c r="I79" s="40"/>
      <c r="J79" s="42"/>
      <c r="K79" s="42">
        <f t="shared" si="12"/>
        <v>0</v>
      </c>
      <c r="L79" s="43"/>
      <c r="M79" s="44"/>
    </row>
    <row r="80" spans="1:13" x14ac:dyDescent="0.2">
      <c r="A80" s="37"/>
      <c r="B80" s="38" t="s">
        <v>87</v>
      </c>
      <c r="C80" s="39" t="s">
        <v>16</v>
      </c>
      <c r="D80" s="40"/>
      <c r="E80" s="141"/>
      <c r="F80" s="41"/>
      <c r="G80" s="41"/>
      <c r="H80" s="41"/>
      <c r="I80" s="40"/>
      <c r="J80" s="42"/>
      <c r="K80" s="42">
        <f t="shared" si="12"/>
        <v>0</v>
      </c>
      <c r="L80" s="43"/>
      <c r="M80" s="44"/>
    </row>
    <row r="81" spans="1:13" x14ac:dyDescent="0.2">
      <c r="A81" s="37"/>
      <c r="B81" s="38" t="s">
        <v>32</v>
      </c>
      <c r="C81" s="39" t="s">
        <v>16</v>
      </c>
      <c r="D81" s="40"/>
      <c r="E81" s="141"/>
      <c r="F81" s="41"/>
      <c r="G81" s="41"/>
      <c r="H81" s="41"/>
      <c r="I81" s="40"/>
      <c r="J81" s="42"/>
      <c r="K81" s="42">
        <f t="shared" si="12"/>
        <v>0</v>
      </c>
      <c r="L81" s="43"/>
      <c r="M81" s="44"/>
    </row>
    <row r="82" spans="1:13" x14ac:dyDescent="0.2">
      <c r="A82" s="37"/>
      <c r="B82" s="53" t="s">
        <v>88</v>
      </c>
      <c r="C82" s="39"/>
      <c r="D82" s="40"/>
      <c r="E82" s="141"/>
      <c r="F82" s="41"/>
      <c r="G82" s="41"/>
      <c r="H82" s="41"/>
      <c r="I82" s="40"/>
      <c r="J82" s="42"/>
      <c r="K82" s="42">
        <f t="shared" si="12"/>
        <v>0</v>
      </c>
      <c r="L82" s="43"/>
      <c r="M82" s="44"/>
    </row>
    <row r="83" spans="1:13" x14ac:dyDescent="0.2">
      <c r="A83" s="37"/>
      <c r="B83" s="38" t="s">
        <v>89</v>
      </c>
      <c r="C83" s="39" t="s">
        <v>35</v>
      </c>
      <c r="D83" s="40"/>
      <c r="E83" s="141"/>
      <c r="F83" s="41"/>
      <c r="G83" s="41"/>
      <c r="H83" s="41"/>
      <c r="I83" s="40"/>
      <c r="J83" s="42"/>
      <c r="K83" s="42">
        <f t="shared" si="12"/>
        <v>0</v>
      </c>
      <c r="L83" s="43"/>
      <c r="M83" s="44"/>
    </row>
    <row r="84" spans="1:13" x14ac:dyDescent="0.2">
      <c r="A84" s="37"/>
      <c r="B84" s="38" t="s">
        <v>36</v>
      </c>
      <c r="C84" s="39" t="s">
        <v>16</v>
      </c>
      <c r="D84" s="40"/>
      <c r="E84" s="141"/>
      <c r="F84" s="41"/>
      <c r="G84" s="41"/>
      <c r="H84" s="41"/>
      <c r="I84" s="40"/>
      <c r="J84" s="42"/>
      <c r="K84" s="42">
        <f t="shared" si="12"/>
        <v>0</v>
      </c>
      <c r="L84" s="43"/>
      <c r="M84" s="44"/>
    </row>
    <row r="85" spans="1:13" x14ac:dyDescent="0.2">
      <c r="A85" s="37"/>
      <c r="B85" s="38" t="s">
        <v>90</v>
      </c>
      <c r="C85" s="39" t="s">
        <v>35</v>
      </c>
      <c r="D85" s="40"/>
      <c r="E85" s="141"/>
      <c r="F85" s="41"/>
      <c r="G85" s="41"/>
      <c r="H85" s="41"/>
      <c r="I85" s="40"/>
      <c r="J85" s="42"/>
      <c r="K85" s="42">
        <f t="shared" si="12"/>
        <v>0</v>
      </c>
      <c r="L85" s="43"/>
      <c r="M85" s="44"/>
    </row>
    <row r="86" spans="1:13" x14ac:dyDescent="0.2">
      <c r="A86" s="37"/>
      <c r="B86" s="38" t="s">
        <v>138</v>
      </c>
      <c r="C86" s="39" t="s">
        <v>16</v>
      </c>
      <c r="D86" s="40"/>
      <c r="E86" s="141"/>
      <c r="F86" s="41"/>
      <c r="G86" s="41"/>
      <c r="H86" s="41"/>
      <c r="I86" s="40"/>
      <c r="J86" s="42"/>
      <c r="K86" s="42">
        <f t="shared" si="12"/>
        <v>0</v>
      </c>
      <c r="L86" s="43"/>
      <c r="M86" s="44"/>
    </row>
    <row r="87" spans="1:13" x14ac:dyDescent="0.2">
      <c r="A87" s="37"/>
      <c r="B87" s="53" t="s">
        <v>196</v>
      </c>
      <c r="C87" s="39"/>
      <c r="D87" s="40"/>
      <c r="E87" s="141"/>
      <c r="F87" s="41"/>
      <c r="G87" s="41"/>
      <c r="H87" s="41"/>
      <c r="I87" s="40"/>
      <c r="J87" s="42"/>
      <c r="K87" s="42">
        <f t="shared" si="12"/>
        <v>0</v>
      </c>
      <c r="L87" s="43"/>
      <c r="M87" s="44"/>
    </row>
    <row r="88" spans="1:13" x14ac:dyDescent="0.2">
      <c r="A88" s="37"/>
      <c r="B88" s="38" t="s">
        <v>197</v>
      </c>
      <c r="C88" s="39" t="s">
        <v>16</v>
      </c>
      <c r="D88" s="40"/>
      <c r="E88" s="141"/>
      <c r="F88" s="41"/>
      <c r="G88" s="41"/>
      <c r="H88" s="41"/>
      <c r="I88" s="40"/>
      <c r="J88" s="42"/>
      <c r="K88" s="42">
        <f t="shared" si="12"/>
        <v>0</v>
      </c>
      <c r="L88" s="43"/>
      <c r="M88" s="44"/>
    </row>
    <row r="89" spans="1:13" x14ac:dyDescent="0.2">
      <c r="A89" s="37"/>
      <c r="B89" s="38" t="s">
        <v>197</v>
      </c>
      <c r="C89" s="39" t="s">
        <v>16</v>
      </c>
      <c r="D89" s="40"/>
      <c r="E89" s="141"/>
      <c r="F89" s="41"/>
      <c r="G89" s="41"/>
      <c r="H89" s="41"/>
      <c r="I89" s="40"/>
      <c r="J89" s="42"/>
      <c r="K89" s="42">
        <f t="shared" si="12"/>
        <v>0</v>
      </c>
      <c r="L89" s="43"/>
      <c r="M89" s="44"/>
    </row>
    <row r="90" spans="1:13" x14ac:dyDescent="0.2">
      <c r="A90" s="37"/>
      <c r="B90" s="53" t="s">
        <v>130</v>
      </c>
      <c r="C90" s="39"/>
      <c r="D90" s="40"/>
      <c r="E90" s="141"/>
      <c r="F90" s="41"/>
      <c r="G90" s="41"/>
      <c r="H90" s="41"/>
      <c r="I90" s="40"/>
      <c r="J90" s="42"/>
      <c r="K90" s="42">
        <f t="shared" si="12"/>
        <v>0</v>
      </c>
      <c r="L90" s="43"/>
      <c r="M90" s="44"/>
    </row>
    <row r="91" spans="1:13" ht="25.5" x14ac:dyDescent="0.2">
      <c r="A91" s="37"/>
      <c r="B91" s="38" t="s">
        <v>91</v>
      </c>
      <c r="C91" s="39" t="s">
        <v>16</v>
      </c>
      <c r="D91" s="40"/>
      <c r="E91" s="141"/>
      <c r="F91" s="41"/>
      <c r="G91" s="41"/>
      <c r="H91" s="41"/>
      <c r="I91" s="40"/>
      <c r="J91" s="42"/>
      <c r="K91" s="42">
        <f t="shared" si="12"/>
        <v>0</v>
      </c>
      <c r="L91" s="43"/>
      <c r="M91" s="44"/>
    </row>
    <row r="92" spans="1:13" x14ac:dyDescent="0.2">
      <c r="A92" s="32" t="s">
        <v>134</v>
      </c>
      <c r="B92" s="33" t="s">
        <v>199</v>
      </c>
      <c r="C92" s="32"/>
      <c r="D92" s="34"/>
      <c r="E92" s="35"/>
      <c r="F92" s="35"/>
      <c r="G92" s="35"/>
      <c r="H92" s="35"/>
      <c r="I92" s="34"/>
      <c r="J92" s="50"/>
      <c r="K92" s="50"/>
      <c r="L92" s="51"/>
      <c r="M92" s="52">
        <f>SUM(K92:K105)</f>
        <v>0</v>
      </c>
    </row>
    <row r="93" spans="1:13" x14ac:dyDescent="0.2">
      <c r="A93" s="37"/>
      <c r="B93" s="38" t="s">
        <v>332</v>
      </c>
      <c r="C93" s="39" t="s">
        <v>16</v>
      </c>
      <c r="D93" s="40"/>
      <c r="E93" s="141"/>
      <c r="F93" s="41"/>
      <c r="G93" s="41"/>
      <c r="H93" s="41"/>
      <c r="I93" s="40"/>
      <c r="J93" s="42"/>
      <c r="K93" s="42">
        <f t="shared" ref="K93:K105" si="13">SUM(E93:H93)*J93</f>
        <v>0</v>
      </c>
      <c r="L93" s="43"/>
      <c r="M93" s="44"/>
    </row>
    <row r="94" spans="1:13" x14ac:dyDescent="0.2">
      <c r="A94" s="37"/>
      <c r="B94" s="38" t="s">
        <v>333</v>
      </c>
      <c r="C94" s="39" t="s">
        <v>16</v>
      </c>
      <c r="D94" s="40"/>
      <c r="E94" s="141"/>
      <c r="F94" s="41"/>
      <c r="G94" s="141"/>
      <c r="H94" s="141"/>
      <c r="I94" s="40"/>
      <c r="J94" s="42"/>
      <c r="K94" s="42">
        <f t="shared" si="13"/>
        <v>0</v>
      </c>
      <c r="L94" s="43"/>
      <c r="M94" s="44"/>
    </row>
    <row r="95" spans="1:13" x14ac:dyDescent="0.2">
      <c r="A95" s="37"/>
      <c r="B95" s="38" t="s">
        <v>334</v>
      </c>
      <c r="C95" s="39" t="s">
        <v>16</v>
      </c>
      <c r="D95" s="40"/>
      <c r="E95" s="141"/>
      <c r="F95" s="41"/>
      <c r="G95" s="41"/>
      <c r="H95" s="41"/>
      <c r="I95" s="40"/>
      <c r="J95" s="42"/>
      <c r="K95" s="42">
        <f t="shared" si="13"/>
        <v>0</v>
      </c>
      <c r="L95" s="43"/>
      <c r="M95" s="44"/>
    </row>
    <row r="96" spans="1:13" x14ac:dyDescent="0.2">
      <c r="A96" s="37"/>
      <c r="B96" s="38" t="s">
        <v>338</v>
      </c>
      <c r="C96" s="39" t="s">
        <v>16</v>
      </c>
      <c r="D96" s="40"/>
      <c r="E96" s="141"/>
      <c r="F96" s="41"/>
      <c r="G96" s="41"/>
      <c r="H96" s="41"/>
      <c r="I96" s="40"/>
      <c r="J96" s="42"/>
      <c r="K96" s="42">
        <f t="shared" si="13"/>
        <v>0</v>
      </c>
      <c r="L96" s="43"/>
      <c r="M96" s="44"/>
    </row>
    <row r="97" spans="1:13" x14ac:dyDescent="0.2">
      <c r="A97" s="37"/>
      <c r="B97" s="38" t="s">
        <v>335</v>
      </c>
      <c r="C97" s="39" t="s">
        <v>16</v>
      </c>
      <c r="D97" s="40"/>
      <c r="E97" s="141"/>
      <c r="F97" s="41"/>
      <c r="G97" s="41"/>
      <c r="H97" s="41"/>
      <c r="I97" s="40"/>
      <c r="J97" s="42"/>
      <c r="K97" s="42">
        <f t="shared" si="13"/>
        <v>0</v>
      </c>
      <c r="L97" s="43"/>
      <c r="M97" s="44"/>
    </row>
    <row r="98" spans="1:13" x14ac:dyDescent="0.2">
      <c r="A98" s="37"/>
      <c r="B98" s="38" t="s">
        <v>336</v>
      </c>
      <c r="C98" s="39" t="s">
        <v>16</v>
      </c>
      <c r="D98" s="40"/>
      <c r="E98" s="141"/>
      <c r="F98" s="41"/>
      <c r="G98" s="41"/>
      <c r="H98" s="41"/>
      <c r="I98" s="40"/>
      <c r="J98" s="42"/>
      <c r="K98" s="42">
        <f t="shared" si="13"/>
        <v>0</v>
      </c>
      <c r="L98" s="43"/>
      <c r="M98" s="44"/>
    </row>
    <row r="99" spans="1:13" x14ac:dyDescent="0.2">
      <c r="A99" s="37"/>
      <c r="B99" s="38" t="s">
        <v>337</v>
      </c>
      <c r="C99" s="39" t="s">
        <v>16</v>
      </c>
      <c r="D99" s="40"/>
      <c r="E99" s="141"/>
      <c r="F99" s="41"/>
      <c r="G99" s="41"/>
      <c r="H99" s="41"/>
      <c r="I99" s="40"/>
      <c r="J99" s="42"/>
      <c r="K99" s="42">
        <f t="shared" si="13"/>
        <v>0</v>
      </c>
      <c r="L99" s="43"/>
      <c r="M99" s="44"/>
    </row>
    <row r="100" spans="1:13" x14ac:dyDescent="0.2">
      <c r="A100" s="37"/>
      <c r="B100" s="38" t="s">
        <v>339</v>
      </c>
      <c r="C100" s="39" t="s">
        <v>16</v>
      </c>
      <c r="D100" s="40"/>
      <c r="E100" s="141"/>
      <c r="F100" s="41"/>
      <c r="G100" s="41"/>
      <c r="H100" s="41"/>
      <c r="I100" s="40"/>
      <c r="J100" s="42"/>
      <c r="K100" s="42">
        <f t="shared" si="13"/>
        <v>0</v>
      </c>
      <c r="L100" s="43"/>
      <c r="M100" s="44"/>
    </row>
    <row r="101" spans="1:13" x14ac:dyDescent="0.2">
      <c r="A101" s="37"/>
      <c r="B101" s="38" t="s">
        <v>340</v>
      </c>
      <c r="C101" s="39" t="s">
        <v>16</v>
      </c>
      <c r="D101" s="40"/>
      <c r="E101" s="141"/>
      <c r="F101" s="41"/>
      <c r="G101" s="41"/>
      <c r="H101" s="41"/>
      <c r="I101" s="40"/>
      <c r="J101" s="42"/>
      <c r="K101" s="42">
        <f t="shared" si="13"/>
        <v>0</v>
      </c>
      <c r="L101" s="43"/>
      <c r="M101" s="44"/>
    </row>
    <row r="102" spans="1:13" x14ac:dyDescent="0.2">
      <c r="A102" s="37"/>
      <c r="B102" s="38" t="s">
        <v>341</v>
      </c>
      <c r="C102" s="39" t="s">
        <v>16</v>
      </c>
      <c r="D102" s="40"/>
      <c r="E102" s="141"/>
      <c r="F102" s="41"/>
      <c r="G102" s="41"/>
      <c r="H102" s="41"/>
      <c r="I102" s="40"/>
      <c r="J102" s="42"/>
      <c r="K102" s="42">
        <f t="shared" si="13"/>
        <v>0</v>
      </c>
      <c r="L102" s="43"/>
      <c r="M102" s="44"/>
    </row>
    <row r="103" spans="1:13" x14ac:dyDescent="0.2">
      <c r="A103" s="37"/>
      <c r="B103" s="53" t="s">
        <v>342</v>
      </c>
      <c r="C103" s="39"/>
      <c r="D103" s="40"/>
      <c r="E103" s="41"/>
      <c r="F103" s="41"/>
      <c r="G103" s="41"/>
      <c r="H103" s="41"/>
      <c r="I103" s="40"/>
      <c r="J103" s="42"/>
      <c r="K103" s="42">
        <f t="shared" si="13"/>
        <v>0</v>
      </c>
      <c r="L103" s="43"/>
      <c r="M103" s="44"/>
    </row>
    <row r="104" spans="1:13" x14ac:dyDescent="0.2">
      <c r="A104" s="37"/>
      <c r="B104" s="38" t="s">
        <v>343</v>
      </c>
      <c r="C104" s="39" t="s">
        <v>16</v>
      </c>
      <c r="D104" s="40"/>
      <c r="E104" s="41"/>
      <c r="F104" s="141"/>
      <c r="G104" s="141"/>
      <c r="H104" s="141"/>
      <c r="I104" s="40"/>
      <c r="J104" s="42"/>
      <c r="K104" s="42">
        <f t="shared" si="13"/>
        <v>0</v>
      </c>
      <c r="L104" s="43"/>
      <c r="M104" s="44"/>
    </row>
    <row r="105" spans="1:13" x14ac:dyDescent="0.2">
      <c r="A105" s="37"/>
      <c r="B105" s="38" t="s">
        <v>344</v>
      </c>
      <c r="C105" s="39" t="s">
        <v>16</v>
      </c>
      <c r="D105" s="40"/>
      <c r="E105" s="41"/>
      <c r="F105" s="141"/>
      <c r="G105" s="141"/>
      <c r="H105" s="141"/>
      <c r="I105" s="40"/>
      <c r="J105" s="42"/>
      <c r="K105" s="42">
        <f t="shared" si="13"/>
        <v>0</v>
      </c>
      <c r="L105" s="43"/>
      <c r="M105" s="44"/>
    </row>
    <row r="106" spans="1:13" x14ac:dyDescent="0.2">
      <c r="A106" s="32" t="s">
        <v>179</v>
      </c>
      <c r="B106" s="33" t="s">
        <v>345</v>
      </c>
      <c r="C106" s="32"/>
      <c r="D106" s="34"/>
      <c r="E106" s="35"/>
      <c r="F106" s="35"/>
      <c r="G106" s="35"/>
      <c r="H106" s="35"/>
      <c r="I106" s="34"/>
      <c r="J106" s="50"/>
      <c r="K106" s="50"/>
      <c r="L106" s="51"/>
      <c r="M106" s="52">
        <f>SUM(K106:K109)</f>
        <v>0</v>
      </c>
    </row>
    <row r="107" spans="1:13" x14ac:dyDescent="0.2">
      <c r="A107" s="37"/>
      <c r="B107" s="38" t="s">
        <v>346</v>
      </c>
      <c r="C107" s="39" t="s">
        <v>16</v>
      </c>
      <c r="D107" s="40"/>
      <c r="E107" s="141"/>
      <c r="F107" s="41"/>
      <c r="G107" s="41"/>
      <c r="H107" s="41"/>
      <c r="I107" s="40"/>
      <c r="J107" s="42"/>
      <c r="K107" s="42">
        <f t="shared" ref="K107:K109" si="14">SUM(E107:H107)*J107</f>
        <v>0</v>
      </c>
      <c r="L107" s="43"/>
      <c r="M107" s="44"/>
    </row>
    <row r="108" spans="1:13" x14ac:dyDescent="0.2">
      <c r="A108" s="37"/>
      <c r="B108" s="127" t="s">
        <v>325</v>
      </c>
      <c r="C108" s="39" t="s">
        <v>16</v>
      </c>
      <c r="D108" s="40"/>
      <c r="E108" s="141"/>
      <c r="F108" s="56"/>
      <c r="G108" s="56"/>
      <c r="H108" s="56"/>
      <c r="I108" s="40"/>
      <c r="J108" s="54"/>
      <c r="K108" s="42">
        <f t="shared" si="14"/>
        <v>0</v>
      </c>
      <c r="L108" s="43"/>
      <c r="M108" s="44"/>
    </row>
    <row r="109" spans="1:13" x14ac:dyDescent="0.2">
      <c r="A109" s="37"/>
      <c r="B109" s="127" t="s">
        <v>326</v>
      </c>
      <c r="C109" s="39" t="s">
        <v>16</v>
      </c>
      <c r="D109" s="40"/>
      <c r="E109" s="141"/>
      <c r="F109" s="56"/>
      <c r="G109" s="56"/>
      <c r="H109" s="56"/>
      <c r="I109" s="40"/>
      <c r="J109" s="54"/>
      <c r="K109" s="42">
        <f t="shared" si="14"/>
        <v>0</v>
      </c>
      <c r="L109" s="43"/>
      <c r="M109" s="44"/>
    </row>
    <row r="110" spans="1:13" x14ac:dyDescent="0.2">
      <c r="A110" s="32" t="s">
        <v>180</v>
      </c>
      <c r="B110" s="33" t="s">
        <v>347</v>
      </c>
      <c r="C110" s="32"/>
      <c r="D110" s="34"/>
      <c r="E110" s="35"/>
      <c r="F110" s="35"/>
      <c r="G110" s="35"/>
      <c r="H110" s="35"/>
      <c r="I110" s="34"/>
      <c r="J110" s="50"/>
      <c r="K110" s="50"/>
      <c r="L110" s="51"/>
      <c r="M110" s="52">
        <f>SUM(K110:K115)</f>
        <v>0</v>
      </c>
    </row>
    <row r="111" spans="1:13" x14ac:dyDescent="0.2">
      <c r="A111" s="37"/>
      <c r="B111" s="38" t="s">
        <v>348</v>
      </c>
      <c r="C111" s="39" t="s">
        <v>16</v>
      </c>
      <c r="D111" s="40"/>
      <c r="E111" s="141"/>
      <c r="F111" s="41"/>
      <c r="G111" s="41"/>
      <c r="H111" s="41"/>
      <c r="I111" s="40"/>
      <c r="J111" s="42"/>
      <c r="K111" s="42">
        <f t="shared" ref="K111:K115" si="15">SUM(E111:H111)*J111</f>
        <v>0</v>
      </c>
      <c r="L111" s="43"/>
      <c r="M111" s="44"/>
    </row>
    <row r="112" spans="1:13" ht="25.5" x14ac:dyDescent="0.2">
      <c r="A112" s="37"/>
      <c r="B112" s="38" t="s">
        <v>349</v>
      </c>
      <c r="C112" s="39" t="s">
        <v>16</v>
      </c>
      <c r="D112" s="40"/>
      <c r="E112" s="141"/>
      <c r="F112" s="56"/>
      <c r="G112" s="56"/>
      <c r="H112" s="56"/>
      <c r="I112" s="40"/>
      <c r="J112" s="54"/>
      <c r="K112" s="42">
        <f t="shared" si="15"/>
        <v>0</v>
      </c>
      <c r="L112" s="43"/>
      <c r="M112" s="44"/>
    </row>
    <row r="113" spans="1:13" x14ac:dyDescent="0.2">
      <c r="A113" s="37"/>
      <c r="B113" s="38" t="s">
        <v>350</v>
      </c>
      <c r="C113" s="39" t="s">
        <v>16</v>
      </c>
      <c r="D113" s="40"/>
      <c r="E113" s="141"/>
      <c r="F113" s="56"/>
      <c r="G113" s="56"/>
      <c r="H113" s="56"/>
      <c r="I113" s="40"/>
      <c r="J113" s="54"/>
      <c r="K113" s="42">
        <f t="shared" si="15"/>
        <v>0</v>
      </c>
      <c r="L113" s="43"/>
      <c r="M113" s="44"/>
    </row>
    <row r="114" spans="1:13" x14ac:dyDescent="0.2">
      <c r="A114" s="37"/>
      <c r="B114" s="38" t="s">
        <v>325</v>
      </c>
      <c r="C114" s="39" t="s">
        <v>16</v>
      </c>
      <c r="D114" s="40"/>
      <c r="E114" s="141"/>
      <c r="F114" s="56"/>
      <c r="G114" s="56"/>
      <c r="H114" s="56"/>
      <c r="I114" s="40"/>
      <c r="J114" s="54"/>
      <c r="K114" s="42">
        <f t="shared" si="15"/>
        <v>0</v>
      </c>
      <c r="L114" s="43"/>
      <c r="M114" s="44"/>
    </row>
    <row r="115" spans="1:13" x14ac:dyDescent="0.2">
      <c r="A115" s="37"/>
      <c r="B115" s="38" t="s">
        <v>326</v>
      </c>
      <c r="C115" s="39" t="s">
        <v>16</v>
      </c>
      <c r="D115" s="40"/>
      <c r="E115" s="141"/>
      <c r="F115" s="56"/>
      <c r="G115" s="56"/>
      <c r="H115" s="56"/>
      <c r="I115" s="40"/>
      <c r="J115" s="54"/>
      <c r="K115" s="42">
        <f t="shared" si="15"/>
        <v>0</v>
      </c>
      <c r="L115" s="43"/>
      <c r="M115" s="44"/>
    </row>
    <row r="116" spans="1:13" x14ac:dyDescent="0.2">
      <c r="A116" s="32" t="s">
        <v>181</v>
      </c>
      <c r="B116" s="33" t="s">
        <v>30</v>
      </c>
      <c r="C116" s="32"/>
      <c r="D116" s="34"/>
      <c r="E116" s="35"/>
      <c r="F116" s="35"/>
      <c r="G116" s="35"/>
      <c r="H116" s="35"/>
      <c r="I116" s="34"/>
      <c r="J116" s="50"/>
      <c r="K116" s="50"/>
      <c r="L116" s="51"/>
      <c r="M116" s="52">
        <f>SUM(K116:K122)</f>
        <v>0</v>
      </c>
    </row>
    <row r="117" spans="1:13" x14ac:dyDescent="0.2">
      <c r="A117" s="37"/>
      <c r="B117" s="38" t="s">
        <v>168</v>
      </c>
      <c r="C117" s="39" t="s">
        <v>29</v>
      </c>
      <c r="D117" s="40"/>
      <c r="E117" s="141"/>
      <c r="F117" s="41"/>
      <c r="G117" s="41"/>
      <c r="H117" s="41"/>
      <c r="I117" s="40"/>
      <c r="J117" s="42"/>
      <c r="K117" s="42">
        <f t="shared" ref="K117:K122" si="16">SUM(E117:H117)*J117</f>
        <v>0</v>
      </c>
      <c r="L117" s="43"/>
      <c r="M117" s="44"/>
    </row>
    <row r="118" spans="1:13" ht="38.25" x14ac:dyDescent="0.2">
      <c r="A118" s="37"/>
      <c r="B118" s="38" t="s">
        <v>169</v>
      </c>
      <c r="C118" s="39" t="s">
        <v>21</v>
      </c>
      <c r="D118" s="40"/>
      <c r="E118" s="141"/>
      <c r="F118" s="41"/>
      <c r="G118" s="41"/>
      <c r="H118" s="41"/>
      <c r="I118" s="40"/>
      <c r="J118" s="42"/>
      <c r="K118" s="42">
        <f t="shared" si="16"/>
        <v>0</v>
      </c>
      <c r="L118" s="43"/>
      <c r="M118" s="44"/>
    </row>
    <row r="119" spans="1:13" x14ac:dyDescent="0.2">
      <c r="A119" s="37"/>
      <c r="B119" s="38" t="s">
        <v>166</v>
      </c>
      <c r="C119" s="39" t="s">
        <v>16</v>
      </c>
      <c r="D119" s="40"/>
      <c r="E119" s="141"/>
      <c r="F119" s="41"/>
      <c r="G119" s="41"/>
      <c r="H119" s="41"/>
      <c r="I119" s="40"/>
      <c r="J119" s="42"/>
      <c r="K119" s="42">
        <f t="shared" si="16"/>
        <v>0</v>
      </c>
      <c r="L119" s="43"/>
      <c r="M119" s="44"/>
    </row>
    <row r="120" spans="1:13" x14ac:dyDescent="0.2">
      <c r="A120" s="37"/>
      <c r="B120" s="38" t="s">
        <v>167</v>
      </c>
      <c r="C120" s="39" t="s">
        <v>16</v>
      </c>
      <c r="D120" s="40"/>
      <c r="E120" s="141"/>
      <c r="F120" s="41"/>
      <c r="G120" s="41"/>
      <c r="H120" s="41"/>
      <c r="I120" s="40"/>
      <c r="J120" s="42"/>
      <c r="K120" s="42">
        <f t="shared" si="16"/>
        <v>0</v>
      </c>
      <c r="L120" s="43"/>
      <c r="M120" s="44"/>
    </row>
    <row r="121" spans="1:13" x14ac:dyDescent="0.2">
      <c r="A121" s="37"/>
      <c r="B121" s="38" t="s">
        <v>92</v>
      </c>
      <c r="C121" s="39" t="s">
        <v>21</v>
      </c>
      <c r="D121" s="40"/>
      <c r="E121" s="141"/>
      <c r="F121" s="41"/>
      <c r="G121" s="41"/>
      <c r="H121" s="41"/>
      <c r="I121" s="40"/>
      <c r="J121" s="42"/>
      <c r="K121" s="42">
        <f t="shared" si="16"/>
        <v>0</v>
      </c>
      <c r="L121" s="43"/>
      <c r="M121" s="44"/>
    </row>
    <row r="122" spans="1:13" x14ac:dyDescent="0.2">
      <c r="A122" s="37"/>
      <c r="B122" s="38" t="s">
        <v>93</v>
      </c>
      <c r="C122" s="39" t="s">
        <v>16</v>
      </c>
      <c r="D122" s="40"/>
      <c r="E122" s="141"/>
      <c r="F122" s="41"/>
      <c r="G122" s="41"/>
      <c r="H122" s="41"/>
      <c r="I122" s="40"/>
      <c r="J122" s="42"/>
      <c r="K122" s="42">
        <f t="shared" si="16"/>
        <v>0</v>
      </c>
      <c r="L122" s="43"/>
      <c r="M122" s="44"/>
    </row>
    <row r="123" spans="1:13" x14ac:dyDescent="0.2">
      <c r="A123" s="32" t="s">
        <v>182</v>
      </c>
      <c r="B123" s="33" t="s">
        <v>141</v>
      </c>
      <c r="C123" s="32"/>
      <c r="D123" s="34"/>
      <c r="E123" s="35"/>
      <c r="F123" s="35"/>
      <c r="G123" s="35"/>
      <c r="H123" s="35"/>
      <c r="I123" s="34"/>
      <c r="J123" s="50"/>
      <c r="K123" s="50"/>
      <c r="L123" s="51"/>
      <c r="M123" s="52">
        <f>SUM(K123:K128)</f>
        <v>0</v>
      </c>
    </row>
    <row r="124" spans="1:13" ht="25.5" x14ac:dyDescent="0.2">
      <c r="A124" s="37"/>
      <c r="B124" s="38" t="s">
        <v>242</v>
      </c>
      <c r="C124" s="39" t="s">
        <v>16</v>
      </c>
      <c r="D124" s="40"/>
      <c r="E124" s="141"/>
      <c r="F124" s="41"/>
      <c r="G124" s="41"/>
      <c r="H124" s="41"/>
      <c r="I124" s="40"/>
      <c r="J124" s="42"/>
      <c r="K124" s="42">
        <f t="shared" ref="K124:K128" si="17">SUM(E124:H124)*J124</f>
        <v>0</v>
      </c>
      <c r="L124" s="43"/>
      <c r="M124" s="44"/>
    </row>
    <row r="125" spans="1:13" x14ac:dyDescent="0.2">
      <c r="A125" s="37"/>
      <c r="B125" s="38" t="s">
        <v>144</v>
      </c>
      <c r="C125" s="39" t="s">
        <v>21</v>
      </c>
      <c r="D125" s="40"/>
      <c r="E125" s="141"/>
      <c r="F125" s="41"/>
      <c r="G125" s="41"/>
      <c r="H125" s="41"/>
      <c r="I125" s="40"/>
      <c r="J125" s="42"/>
      <c r="K125" s="42">
        <f t="shared" si="17"/>
        <v>0</v>
      </c>
      <c r="L125" s="43"/>
      <c r="M125" s="44"/>
    </row>
    <row r="126" spans="1:13" x14ac:dyDescent="0.2">
      <c r="A126" s="37"/>
      <c r="B126" s="38" t="s">
        <v>142</v>
      </c>
      <c r="C126" s="39" t="s">
        <v>16</v>
      </c>
      <c r="D126" s="40"/>
      <c r="E126" s="141"/>
      <c r="F126" s="41"/>
      <c r="G126" s="41"/>
      <c r="H126" s="41"/>
      <c r="I126" s="40"/>
      <c r="J126" s="42"/>
      <c r="K126" s="42">
        <f t="shared" si="17"/>
        <v>0</v>
      </c>
      <c r="L126" s="43"/>
      <c r="M126" s="44"/>
    </row>
    <row r="127" spans="1:13" x14ac:dyDescent="0.2">
      <c r="A127" s="37"/>
      <c r="B127" s="38" t="s">
        <v>140</v>
      </c>
      <c r="C127" s="39" t="s">
        <v>16</v>
      </c>
      <c r="D127" s="40"/>
      <c r="E127" s="141"/>
      <c r="F127" s="41"/>
      <c r="G127" s="41"/>
      <c r="H127" s="41"/>
      <c r="I127" s="40"/>
      <c r="J127" s="42"/>
      <c r="K127" s="42">
        <f t="shared" si="17"/>
        <v>0</v>
      </c>
      <c r="L127" s="43"/>
      <c r="M127" s="44"/>
    </row>
    <row r="128" spans="1:13" x14ac:dyDescent="0.2">
      <c r="A128" s="37"/>
      <c r="B128" s="38" t="s">
        <v>143</v>
      </c>
      <c r="C128" s="39" t="s">
        <v>16</v>
      </c>
      <c r="D128" s="40"/>
      <c r="E128" s="141"/>
      <c r="F128" s="41"/>
      <c r="G128" s="41"/>
      <c r="H128" s="41"/>
      <c r="I128" s="40"/>
      <c r="J128" s="42"/>
      <c r="K128" s="42">
        <f t="shared" si="17"/>
        <v>0</v>
      </c>
      <c r="L128" s="43"/>
      <c r="M128" s="44"/>
    </row>
    <row r="129" spans="1:13" x14ac:dyDescent="0.2">
      <c r="A129" s="32" t="s">
        <v>200</v>
      </c>
      <c r="B129" s="33" t="s">
        <v>94</v>
      </c>
      <c r="C129" s="32"/>
      <c r="D129" s="34"/>
      <c r="E129" s="35"/>
      <c r="F129" s="35"/>
      <c r="G129" s="35"/>
      <c r="H129" s="35"/>
      <c r="I129" s="34"/>
      <c r="J129" s="50"/>
      <c r="K129" s="50"/>
      <c r="L129" s="51"/>
      <c r="M129" s="52">
        <f>SUM(K129:K132)</f>
        <v>0</v>
      </c>
    </row>
    <row r="130" spans="1:13" x14ac:dyDescent="0.2">
      <c r="A130" s="37"/>
      <c r="B130" s="38" t="s">
        <v>351</v>
      </c>
      <c r="C130" s="39" t="s">
        <v>29</v>
      </c>
      <c r="D130" s="40"/>
      <c r="E130" s="141"/>
      <c r="F130" s="41"/>
      <c r="G130" s="141"/>
      <c r="H130" s="141"/>
      <c r="I130" s="40"/>
      <c r="J130" s="42"/>
      <c r="K130" s="42">
        <f t="shared" ref="K130:K132" si="18">SUM(E130:H130)*J130</f>
        <v>0</v>
      </c>
      <c r="L130" s="43"/>
      <c r="M130" s="44"/>
    </row>
    <row r="131" spans="1:13" x14ac:dyDescent="0.2">
      <c r="A131" s="37"/>
      <c r="B131" s="38" t="s">
        <v>96</v>
      </c>
      <c r="C131" s="39" t="s">
        <v>29</v>
      </c>
      <c r="D131" s="40"/>
      <c r="E131" s="141"/>
      <c r="F131" s="41"/>
      <c r="G131" s="41"/>
      <c r="H131" s="41"/>
      <c r="I131" s="40"/>
      <c r="J131" s="42"/>
      <c r="K131" s="42">
        <f t="shared" si="18"/>
        <v>0</v>
      </c>
      <c r="L131" s="43"/>
      <c r="M131" s="44"/>
    </row>
    <row r="132" spans="1:13" x14ac:dyDescent="0.2">
      <c r="A132" s="37"/>
      <c r="B132" s="38" t="s">
        <v>95</v>
      </c>
      <c r="C132" s="39" t="s">
        <v>29</v>
      </c>
      <c r="D132" s="40"/>
      <c r="E132" s="141"/>
      <c r="F132" s="41"/>
      <c r="G132" s="41"/>
      <c r="H132" s="41"/>
      <c r="I132" s="40"/>
      <c r="J132" s="42"/>
      <c r="K132" s="42">
        <f t="shared" si="18"/>
        <v>0</v>
      </c>
      <c r="L132" s="43"/>
      <c r="M132" s="44"/>
    </row>
    <row r="133" spans="1:13" ht="14.25" customHeight="1" x14ac:dyDescent="0.2">
      <c r="A133" s="32" t="s">
        <v>209</v>
      </c>
      <c r="B133" s="33" t="s">
        <v>31</v>
      </c>
      <c r="C133" s="32"/>
      <c r="D133" s="34"/>
      <c r="E133" s="35"/>
      <c r="F133" s="35"/>
      <c r="G133" s="35"/>
      <c r="H133" s="35"/>
      <c r="I133" s="34"/>
      <c r="J133" s="50"/>
      <c r="K133" s="50"/>
      <c r="L133" s="51"/>
      <c r="M133" s="52">
        <f>SUM(K133:K147)</f>
        <v>0</v>
      </c>
    </row>
    <row r="134" spans="1:13" ht="63.75" x14ac:dyDescent="0.2">
      <c r="A134" s="37"/>
      <c r="B134" s="128" t="s">
        <v>352</v>
      </c>
      <c r="C134" s="39"/>
      <c r="D134" s="40"/>
      <c r="E134" s="141"/>
      <c r="F134" s="41"/>
      <c r="G134" s="41"/>
      <c r="H134" s="41"/>
      <c r="I134" s="40"/>
      <c r="J134" s="42"/>
      <c r="K134" s="42">
        <f t="shared" ref="K134:K147" si="19">SUM(E134:H134)*J134</f>
        <v>0</v>
      </c>
      <c r="L134" s="43"/>
      <c r="M134" s="44"/>
    </row>
    <row r="135" spans="1:13" x14ac:dyDescent="0.2">
      <c r="A135" s="37"/>
      <c r="B135" s="53" t="s">
        <v>364</v>
      </c>
      <c r="C135" s="39"/>
      <c r="D135" s="40"/>
      <c r="E135" s="141"/>
      <c r="F135" s="41"/>
      <c r="G135" s="41"/>
      <c r="H135" s="41"/>
      <c r="I135" s="40"/>
      <c r="J135" s="42"/>
      <c r="K135" s="42">
        <f t="shared" si="19"/>
        <v>0</v>
      </c>
      <c r="L135" s="43"/>
      <c r="M135" s="44"/>
    </row>
    <row r="136" spans="1:13" x14ac:dyDescent="0.2">
      <c r="A136" s="37"/>
      <c r="B136" s="38" t="s">
        <v>359</v>
      </c>
      <c r="C136" s="39" t="s">
        <v>16</v>
      </c>
      <c r="D136" s="40"/>
      <c r="E136" s="141"/>
      <c r="F136" s="41"/>
      <c r="G136" s="41"/>
      <c r="H136" s="41"/>
      <c r="I136" s="40"/>
      <c r="J136" s="42"/>
      <c r="K136" s="42">
        <f t="shared" si="19"/>
        <v>0</v>
      </c>
      <c r="L136" s="43"/>
      <c r="M136" s="44"/>
    </row>
    <row r="137" spans="1:13" x14ac:dyDescent="0.2">
      <c r="A137" s="37"/>
      <c r="B137" s="38" t="s">
        <v>360</v>
      </c>
      <c r="C137" s="39" t="s">
        <v>16</v>
      </c>
      <c r="D137" s="40"/>
      <c r="E137" s="141"/>
      <c r="F137" s="41"/>
      <c r="G137" s="41"/>
      <c r="H137" s="41"/>
      <c r="I137" s="40"/>
      <c r="J137" s="42"/>
      <c r="K137" s="42">
        <f t="shared" si="19"/>
        <v>0</v>
      </c>
      <c r="L137" s="43"/>
      <c r="M137" s="44"/>
    </row>
    <row r="138" spans="1:13" x14ac:dyDescent="0.2">
      <c r="A138" s="37"/>
      <c r="B138" s="38" t="s">
        <v>361</v>
      </c>
      <c r="C138" s="39" t="s">
        <v>16</v>
      </c>
      <c r="D138" s="40"/>
      <c r="E138" s="141"/>
      <c r="F138" s="41"/>
      <c r="G138" s="41"/>
      <c r="H138" s="41"/>
      <c r="I138" s="40"/>
      <c r="J138" s="42"/>
      <c r="K138" s="42">
        <f t="shared" si="19"/>
        <v>0</v>
      </c>
      <c r="L138" s="43"/>
      <c r="M138" s="44"/>
    </row>
    <row r="139" spans="1:13" x14ac:dyDescent="0.2">
      <c r="A139" s="37"/>
      <c r="B139" s="38" t="s">
        <v>362</v>
      </c>
      <c r="C139" s="39" t="s">
        <v>16</v>
      </c>
      <c r="D139" s="40"/>
      <c r="E139" s="141"/>
      <c r="F139" s="41"/>
      <c r="G139" s="41"/>
      <c r="H139" s="41"/>
      <c r="I139" s="40"/>
      <c r="J139" s="42"/>
      <c r="K139" s="42">
        <f t="shared" si="19"/>
        <v>0</v>
      </c>
      <c r="L139" s="43"/>
      <c r="M139" s="44"/>
    </row>
    <row r="140" spans="1:13" x14ac:dyDescent="0.2">
      <c r="A140" s="37"/>
      <c r="B140" s="38" t="s">
        <v>363</v>
      </c>
      <c r="C140" s="39" t="s">
        <v>16</v>
      </c>
      <c r="D140" s="40"/>
      <c r="E140" s="141"/>
      <c r="F140" s="41"/>
      <c r="G140" s="41"/>
      <c r="H140" s="41"/>
      <c r="I140" s="40"/>
      <c r="J140" s="42"/>
      <c r="K140" s="42">
        <f t="shared" si="19"/>
        <v>0</v>
      </c>
      <c r="L140" s="43"/>
      <c r="M140" s="44"/>
    </row>
    <row r="141" spans="1:13" x14ac:dyDescent="0.2">
      <c r="A141" s="37"/>
      <c r="B141" s="53" t="s">
        <v>353</v>
      </c>
      <c r="C141" s="39"/>
      <c r="D141" s="40"/>
      <c r="E141" s="141"/>
      <c r="F141" s="41"/>
      <c r="G141" s="41"/>
      <c r="H141" s="41"/>
      <c r="I141" s="40"/>
      <c r="J141" s="42"/>
      <c r="K141" s="42">
        <f t="shared" si="19"/>
        <v>0</v>
      </c>
      <c r="L141" s="43"/>
      <c r="M141" s="44"/>
    </row>
    <row r="142" spans="1:13" x14ac:dyDescent="0.2">
      <c r="A142" s="37"/>
      <c r="B142" s="38" t="s">
        <v>37</v>
      </c>
      <c r="C142" s="39" t="s">
        <v>16</v>
      </c>
      <c r="D142" s="40"/>
      <c r="E142" s="141"/>
      <c r="F142" s="41"/>
      <c r="G142" s="41"/>
      <c r="H142" s="41"/>
      <c r="I142" s="40"/>
      <c r="J142" s="42"/>
      <c r="K142" s="42">
        <f t="shared" si="19"/>
        <v>0</v>
      </c>
      <c r="L142" s="43"/>
      <c r="M142" s="44"/>
    </row>
    <row r="143" spans="1:13" ht="25.5" x14ac:dyDescent="0.2">
      <c r="A143" s="37"/>
      <c r="B143" s="38" t="s">
        <v>354</v>
      </c>
      <c r="C143" s="39" t="s">
        <v>16</v>
      </c>
      <c r="D143" s="40"/>
      <c r="E143" s="141"/>
      <c r="F143" s="41"/>
      <c r="G143" s="41"/>
      <c r="H143" s="41"/>
      <c r="I143" s="40"/>
      <c r="J143" s="42"/>
      <c r="K143" s="42">
        <f t="shared" si="19"/>
        <v>0</v>
      </c>
      <c r="L143" s="43"/>
      <c r="M143" s="44"/>
    </row>
    <row r="144" spans="1:13" x14ac:dyDescent="0.2">
      <c r="A144" s="37"/>
      <c r="B144" s="53" t="s">
        <v>355</v>
      </c>
      <c r="C144" s="39"/>
      <c r="D144" s="40"/>
      <c r="E144" s="141"/>
      <c r="F144" s="41"/>
      <c r="G144" s="41"/>
      <c r="H144" s="41"/>
      <c r="I144" s="40"/>
      <c r="J144" s="42"/>
      <c r="K144" s="42">
        <f t="shared" si="19"/>
        <v>0</v>
      </c>
      <c r="L144" s="43"/>
      <c r="M144" s="44"/>
    </row>
    <row r="145" spans="1:13" ht="25.5" x14ac:dyDescent="0.2">
      <c r="A145" s="37"/>
      <c r="B145" s="38" t="s">
        <v>356</v>
      </c>
      <c r="C145" s="39" t="s">
        <v>16</v>
      </c>
      <c r="D145" s="40"/>
      <c r="E145" s="141"/>
      <c r="F145" s="41"/>
      <c r="G145" s="41"/>
      <c r="H145" s="41"/>
      <c r="I145" s="40"/>
      <c r="J145" s="42"/>
      <c r="K145" s="42">
        <f t="shared" si="19"/>
        <v>0</v>
      </c>
      <c r="L145" s="43"/>
      <c r="M145" s="44"/>
    </row>
    <row r="146" spans="1:13" x14ac:dyDescent="0.2">
      <c r="A146" s="37"/>
      <c r="B146" s="53" t="s">
        <v>357</v>
      </c>
      <c r="C146" s="39"/>
      <c r="D146" s="40"/>
      <c r="E146" s="141"/>
      <c r="F146" s="41"/>
      <c r="G146" s="41"/>
      <c r="H146" s="41"/>
      <c r="I146" s="40"/>
      <c r="J146" s="42"/>
      <c r="K146" s="42">
        <f t="shared" si="19"/>
        <v>0</v>
      </c>
      <c r="L146" s="43"/>
      <c r="M146" s="44"/>
    </row>
    <row r="147" spans="1:13" ht="25.5" x14ac:dyDescent="0.2">
      <c r="A147" s="37"/>
      <c r="B147" s="38" t="s">
        <v>217</v>
      </c>
      <c r="C147" s="39" t="s">
        <v>16</v>
      </c>
      <c r="D147" s="40"/>
      <c r="E147" s="141"/>
      <c r="F147" s="41"/>
      <c r="G147" s="41"/>
      <c r="H147" s="41"/>
      <c r="I147" s="40"/>
      <c r="J147" s="42"/>
      <c r="K147" s="42">
        <f t="shared" si="19"/>
        <v>0</v>
      </c>
      <c r="L147" s="43"/>
      <c r="M147" s="44"/>
    </row>
    <row r="148" spans="1:13" x14ac:dyDescent="0.2">
      <c r="A148" s="32" t="s">
        <v>210</v>
      </c>
      <c r="B148" s="33" t="s">
        <v>98</v>
      </c>
      <c r="C148" s="32"/>
      <c r="D148" s="34"/>
      <c r="E148" s="35"/>
      <c r="F148" s="35"/>
      <c r="G148" s="35"/>
      <c r="H148" s="35"/>
      <c r="I148" s="34"/>
      <c r="J148" s="50"/>
      <c r="K148" s="50"/>
      <c r="L148" s="51"/>
      <c r="M148" s="52">
        <f>SUM(K148:K174)</f>
        <v>0</v>
      </c>
    </row>
    <row r="149" spans="1:13" x14ac:dyDescent="0.2">
      <c r="A149" s="37"/>
      <c r="B149" s="53" t="s">
        <v>358</v>
      </c>
      <c r="C149" s="39"/>
      <c r="D149" s="40"/>
      <c r="E149" s="141"/>
      <c r="F149" s="41"/>
      <c r="G149" s="41"/>
      <c r="H149" s="41"/>
      <c r="I149" s="40"/>
      <c r="J149" s="42"/>
      <c r="K149" s="42">
        <f t="shared" ref="K149:K174" si="20">SUM(E149:H149)*J149</f>
        <v>0</v>
      </c>
      <c r="L149" s="43"/>
      <c r="M149" s="44"/>
    </row>
    <row r="150" spans="1:13" x14ac:dyDescent="0.2">
      <c r="A150" s="37"/>
      <c r="B150" s="38" t="s">
        <v>365</v>
      </c>
      <c r="C150" s="39" t="s">
        <v>29</v>
      </c>
      <c r="D150" s="40"/>
      <c r="E150" s="141"/>
      <c r="F150" s="41"/>
      <c r="G150" s="41"/>
      <c r="H150" s="41"/>
      <c r="I150" s="40"/>
      <c r="J150" s="42"/>
      <c r="K150" s="42">
        <f t="shared" si="20"/>
        <v>0</v>
      </c>
      <c r="L150" s="43"/>
      <c r="M150" s="44"/>
    </row>
    <row r="151" spans="1:13" x14ac:dyDescent="0.2">
      <c r="A151" s="37"/>
      <c r="B151" s="38" t="s">
        <v>99</v>
      </c>
      <c r="C151" s="39" t="s">
        <v>29</v>
      </c>
      <c r="D151" s="40"/>
      <c r="E151" s="141"/>
      <c r="F151" s="41"/>
      <c r="G151" s="41"/>
      <c r="H151" s="41"/>
      <c r="I151" s="40"/>
      <c r="J151" s="42"/>
      <c r="K151" s="42">
        <f t="shared" si="20"/>
        <v>0</v>
      </c>
      <c r="L151" s="43"/>
      <c r="M151" s="44"/>
    </row>
    <row r="152" spans="1:13" x14ac:dyDescent="0.2">
      <c r="A152" s="37"/>
      <c r="B152" s="38" t="s">
        <v>290</v>
      </c>
      <c r="C152" s="39" t="s">
        <v>29</v>
      </c>
      <c r="D152" s="40"/>
      <c r="E152" s="141"/>
      <c r="F152" s="41"/>
      <c r="G152" s="41"/>
      <c r="H152" s="41"/>
      <c r="I152" s="40"/>
      <c r="J152" s="42"/>
      <c r="K152" s="42">
        <f t="shared" si="20"/>
        <v>0</v>
      </c>
      <c r="L152" s="43"/>
      <c r="M152" s="44"/>
    </row>
    <row r="153" spans="1:13" x14ac:dyDescent="0.2">
      <c r="A153" s="37"/>
      <c r="B153" s="38" t="s">
        <v>100</v>
      </c>
      <c r="C153" s="39" t="s">
        <v>29</v>
      </c>
      <c r="D153" s="40"/>
      <c r="E153" s="141"/>
      <c r="F153" s="41"/>
      <c r="G153" s="41"/>
      <c r="H153" s="41"/>
      <c r="I153" s="40"/>
      <c r="J153" s="42"/>
      <c r="K153" s="42">
        <f t="shared" si="20"/>
        <v>0</v>
      </c>
      <c r="L153" s="43"/>
      <c r="M153" s="44"/>
    </row>
    <row r="154" spans="1:13" x14ac:dyDescent="0.2">
      <c r="A154" s="37"/>
      <c r="B154" s="38" t="s">
        <v>101</v>
      </c>
      <c r="C154" s="39" t="s">
        <v>16</v>
      </c>
      <c r="D154" s="40"/>
      <c r="E154" s="141"/>
      <c r="F154" s="41"/>
      <c r="G154" s="41"/>
      <c r="H154" s="41"/>
      <c r="I154" s="40"/>
      <c r="J154" s="42"/>
      <c r="K154" s="42">
        <f t="shared" si="20"/>
        <v>0</v>
      </c>
      <c r="L154" s="43"/>
      <c r="M154" s="44"/>
    </row>
    <row r="155" spans="1:13" x14ac:dyDescent="0.2">
      <c r="A155" s="37"/>
      <c r="B155" s="53" t="s">
        <v>366</v>
      </c>
      <c r="C155" s="39"/>
      <c r="D155" s="40"/>
      <c r="E155" s="141"/>
      <c r="F155" s="41"/>
      <c r="G155" s="41"/>
      <c r="H155" s="41"/>
      <c r="I155" s="40"/>
      <c r="J155" s="42"/>
      <c r="K155" s="42">
        <f t="shared" si="20"/>
        <v>0</v>
      </c>
      <c r="L155" s="43"/>
      <c r="M155" s="44"/>
    </row>
    <row r="156" spans="1:13" x14ac:dyDescent="0.2">
      <c r="A156" s="37"/>
      <c r="B156" s="38" t="s">
        <v>365</v>
      </c>
      <c r="C156" s="39" t="s">
        <v>29</v>
      </c>
      <c r="D156" s="40"/>
      <c r="E156" s="141"/>
      <c r="F156" s="41"/>
      <c r="G156" s="41"/>
      <c r="H156" s="41"/>
      <c r="I156" s="40"/>
      <c r="J156" s="42"/>
      <c r="K156" s="42">
        <f t="shared" si="20"/>
        <v>0</v>
      </c>
      <c r="L156" s="43"/>
      <c r="M156" s="44"/>
    </row>
    <row r="157" spans="1:13" x14ac:dyDescent="0.2">
      <c r="A157" s="37"/>
      <c r="B157" s="38" t="s">
        <v>99</v>
      </c>
      <c r="C157" s="39" t="s">
        <v>29</v>
      </c>
      <c r="D157" s="40"/>
      <c r="E157" s="141"/>
      <c r="F157" s="41"/>
      <c r="G157" s="41"/>
      <c r="H157" s="41"/>
      <c r="I157" s="40"/>
      <c r="J157" s="42"/>
      <c r="K157" s="42">
        <f t="shared" si="20"/>
        <v>0</v>
      </c>
      <c r="L157" s="43"/>
      <c r="M157" s="44"/>
    </row>
    <row r="158" spans="1:13" x14ac:dyDescent="0.2">
      <c r="A158" s="37"/>
      <c r="B158" s="38" t="s">
        <v>290</v>
      </c>
      <c r="C158" s="39" t="s">
        <v>29</v>
      </c>
      <c r="D158" s="40"/>
      <c r="E158" s="141"/>
      <c r="F158" s="41"/>
      <c r="G158" s="41"/>
      <c r="H158" s="41"/>
      <c r="I158" s="40"/>
      <c r="J158" s="42"/>
      <c r="K158" s="42">
        <f t="shared" si="20"/>
        <v>0</v>
      </c>
      <c r="L158" s="43"/>
      <c r="M158" s="44"/>
    </row>
    <row r="159" spans="1:13" x14ac:dyDescent="0.2">
      <c r="A159" s="37"/>
      <c r="B159" s="38" t="s">
        <v>100</v>
      </c>
      <c r="C159" s="39" t="s">
        <v>29</v>
      </c>
      <c r="D159" s="40"/>
      <c r="E159" s="141"/>
      <c r="F159" s="41"/>
      <c r="G159" s="41"/>
      <c r="H159" s="41"/>
      <c r="I159" s="40"/>
      <c r="J159" s="42"/>
      <c r="K159" s="42">
        <f t="shared" si="20"/>
        <v>0</v>
      </c>
      <c r="L159" s="43"/>
      <c r="M159" s="44"/>
    </row>
    <row r="160" spans="1:13" x14ac:dyDescent="0.2">
      <c r="A160" s="37"/>
      <c r="B160" s="38" t="s">
        <v>367</v>
      </c>
      <c r="C160" s="39" t="s">
        <v>16</v>
      </c>
      <c r="D160" s="40"/>
      <c r="E160" s="141"/>
      <c r="F160" s="41"/>
      <c r="G160" s="41"/>
      <c r="H160" s="41"/>
      <c r="I160" s="40"/>
      <c r="J160" s="42"/>
      <c r="K160" s="42">
        <f t="shared" si="20"/>
        <v>0</v>
      </c>
      <c r="L160" s="43"/>
      <c r="M160" s="44"/>
    </row>
    <row r="161" spans="1:14" x14ac:dyDescent="0.2">
      <c r="A161" s="37"/>
      <c r="B161" s="38" t="s">
        <v>368</v>
      </c>
      <c r="C161" s="39" t="s">
        <v>16</v>
      </c>
      <c r="D161" s="40"/>
      <c r="E161" s="141"/>
      <c r="F161" s="41"/>
      <c r="G161" s="41"/>
      <c r="H161" s="41"/>
      <c r="I161" s="40"/>
      <c r="J161" s="42"/>
      <c r="K161" s="42">
        <f t="shared" si="20"/>
        <v>0</v>
      </c>
      <c r="L161" s="43"/>
      <c r="M161" s="44"/>
    </row>
    <row r="162" spans="1:14" x14ac:dyDescent="0.2">
      <c r="A162" s="37"/>
      <c r="B162" s="53" t="s">
        <v>204</v>
      </c>
      <c r="C162" s="39"/>
      <c r="D162" s="40"/>
      <c r="E162" s="141"/>
      <c r="F162" s="41"/>
      <c r="G162" s="41"/>
      <c r="H162" s="41"/>
      <c r="I162" s="40"/>
      <c r="J162" s="42"/>
      <c r="K162" s="42">
        <f t="shared" si="20"/>
        <v>0</v>
      </c>
      <c r="L162" s="43"/>
      <c r="M162" s="44"/>
    </row>
    <row r="163" spans="1:14" x14ac:dyDescent="0.2">
      <c r="A163" s="37"/>
      <c r="B163" s="38" t="s">
        <v>365</v>
      </c>
      <c r="C163" s="39" t="s">
        <v>29</v>
      </c>
      <c r="D163" s="40"/>
      <c r="E163" s="141"/>
      <c r="F163" s="41"/>
      <c r="G163" s="41"/>
      <c r="H163" s="41"/>
      <c r="I163" s="40"/>
      <c r="J163" s="42"/>
      <c r="K163" s="42">
        <f t="shared" si="20"/>
        <v>0</v>
      </c>
      <c r="L163" s="43"/>
      <c r="M163" s="44"/>
    </row>
    <row r="164" spans="1:14" x14ac:dyDescent="0.2">
      <c r="A164" s="37"/>
      <c r="B164" s="38" t="s">
        <v>100</v>
      </c>
      <c r="C164" s="39" t="s">
        <v>29</v>
      </c>
      <c r="D164" s="40"/>
      <c r="E164" s="141"/>
      <c r="F164" s="41"/>
      <c r="G164" s="41"/>
      <c r="H164" s="41"/>
      <c r="I164" s="40"/>
      <c r="J164" s="42"/>
      <c r="K164" s="42">
        <f t="shared" si="20"/>
        <v>0</v>
      </c>
      <c r="L164" s="43"/>
      <c r="M164" s="44"/>
    </row>
    <row r="165" spans="1:14" x14ac:dyDescent="0.2">
      <c r="A165" s="37"/>
      <c r="B165" s="38" t="s">
        <v>289</v>
      </c>
      <c r="C165" s="39" t="s">
        <v>29</v>
      </c>
      <c r="D165" s="40"/>
      <c r="E165" s="141"/>
      <c r="F165" s="41"/>
      <c r="G165" s="41"/>
      <c r="H165" s="41"/>
      <c r="I165" s="40"/>
      <c r="J165" s="42"/>
      <c r="K165" s="42">
        <f t="shared" si="20"/>
        <v>0</v>
      </c>
      <c r="L165" s="43"/>
      <c r="M165" s="44"/>
    </row>
    <row r="166" spans="1:14" x14ac:dyDescent="0.2">
      <c r="A166" s="37"/>
      <c r="B166" s="38" t="s">
        <v>101</v>
      </c>
      <c r="C166" s="39" t="s">
        <v>16</v>
      </c>
      <c r="D166" s="40"/>
      <c r="E166" s="141"/>
      <c r="F166" s="41"/>
      <c r="G166" s="41"/>
      <c r="H166" s="41"/>
      <c r="I166" s="40"/>
      <c r="J166" s="42"/>
      <c r="K166" s="42">
        <f t="shared" si="20"/>
        <v>0</v>
      </c>
      <c r="L166" s="43"/>
      <c r="M166" s="44"/>
    </row>
    <row r="167" spans="1:14" s="66" customFormat="1" x14ac:dyDescent="0.2">
      <c r="A167" s="37"/>
      <c r="B167" s="53" t="s">
        <v>291</v>
      </c>
      <c r="C167" s="39"/>
      <c r="D167" s="40"/>
      <c r="E167" s="141"/>
      <c r="F167" s="41"/>
      <c r="G167" s="41"/>
      <c r="H167" s="41"/>
      <c r="I167" s="40"/>
      <c r="J167" s="42"/>
      <c r="K167" s="42">
        <f t="shared" si="20"/>
        <v>0</v>
      </c>
      <c r="L167" s="43"/>
      <c r="M167" s="44"/>
      <c r="N167" s="2"/>
    </row>
    <row r="168" spans="1:14" s="66" customFormat="1" x14ac:dyDescent="0.2">
      <c r="A168" s="37"/>
      <c r="B168" s="38" t="s">
        <v>99</v>
      </c>
      <c r="C168" s="39" t="s">
        <v>29</v>
      </c>
      <c r="D168" s="40"/>
      <c r="E168" s="141"/>
      <c r="F168" s="41"/>
      <c r="G168" s="41"/>
      <c r="H168" s="41"/>
      <c r="I168" s="40"/>
      <c r="J168" s="42"/>
      <c r="K168" s="42">
        <f t="shared" si="20"/>
        <v>0</v>
      </c>
      <c r="L168" s="43"/>
      <c r="M168" s="44"/>
      <c r="N168" s="2"/>
    </row>
    <row r="169" spans="1:14" s="66" customFormat="1" x14ac:dyDescent="0.2">
      <c r="A169" s="37"/>
      <c r="B169" s="38" t="s">
        <v>100</v>
      </c>
      <c r="C169" s="39" t="s">
        <v>29</v>
      </c>
      <c r="D169" s="40"/>
      <c r="E169" s="141"/>
      <c r="F169" s="41"/>
      <c r="G169" s="41"/>
      <c r="H169" s="41"/>
      <c r="I169" s="40"/>
      <c r="J169" s="42"/>
      <c r="K169" s="42">
        <f t="shared" si="20"/>
        <v>0</v>
      </c>
      <c r="L169" s="43"/>
      <c r="M169" s="44"/>
    </row>
    <row r="170" spans="1:14" s="66" customFormat="1" x14ac:dyDescent="0.2">
      <c r="A170" s="37"/>
      <c r="B170" s="53" t="s">
        <v>369</v>
      </c>
      <c r="C170" s="39"/>
      <c r="D170" s="40"/>
      <c r="E170" s="141"/>
      <c r="F170" s="41"/>
      <c r="G170" s="41"/>
      <c r="H170" s="41"/>
      <c r="I170" s="40"/>
      <c r="J170" s="42"/>
      <c r="K170" s="42">
        <f t="shared" si="20"/>
        <v>0</v>
      </c>
      <c r="L170" s="43"/>
      <c r="M170" s="44"/>
      <c r="N170" s="2"/>
    </row>
    <row r="171" spans="1:14" s="66" customFormat="1" x14ac:dyDescent="0.2">
      <c r="A171" s="37"/>
      <c r="B171" s="38" t="s">
        <v>202</v>
      </c>
      <c r="C171" s="39" t="s">
        <v>21</v>
      </c>
      <c r="D171" s="40"/>
      <c r="E171" s="141"/>
      <c r="F171" s="41"/>
      <c r="G171" s="41"/>
      <c r="H171" s="41"/>
      <c r="I171" s="40"/>
      <c r="J171" s="42"/>
      <c r="K171" s="42">
        <f t="shared" si="20"/>
        <v>0</v>
      </c>
      <c r="L171" s="43"/>
      <c r="M171" s="44"/>
      <c r="N171" s="2"/>
    </row>
    <row r="172" spans="1:14" s="66" customFormat="1" x14ac:dyDescent="0.2">
      <c r="A172" s="37"/>
      <c r="B172" s="53" t="s">
        <v>370</v>
      </c>
      <c r="C172" s="39"/>
      <c r="D172" s="40"/>
      <c r="E172" s="141"/>
      <c r="F172" s="41"/>
      <c r="G172" s="41"/>
      <c r="H172" s="41"/>
      <c r="I172" s="40"/>
      <c r="J172" s="42"/>
      <c r="K172" s="42">
        <f t="shared" si="20"/>
        <v>0</v>
      </c>
      <c r="L172" s="43"/>
      <c r="M172" s="44"/>
      <c r="N172" s="2"/>
    </row>
    <row r="173" spans="1:14" s="66" customFormat="1" x14ac:dyDescent="0.2">
      <c r="A173" s="37"/>
      <c r="B173" s="38" t="s">
        <v>203</v>
      </c>
      <c r="C173" s="39" t="s">
        <v>21</v>
      </c>
      <c r="D173" s="40"/>
      <c r="E173" s="141"/>
      <c r="F173" s="41"/>
      <c r="G173" s="41"/>
      <c r="H173" s="41"/>
      <c r="I173" s="40"/>
      <c r="J173" s="42"/>
      <c r="K173" s="42">
        <f t="shared" si="20"/>
        <v>0</v>
      </c>
      <c r="L173" s="43"/>
      <c r="M173" s="44"/>
      <c r="N173" s="2"/>
    </row>
    <row r="174" spans="1:14" s="66" customFormat="1" x14ac:dyDescent="0.2">
      <c r="A174" s="37"/>
      <c r="B174" s="38" t="s">
        <v>201</v>
      </c>
      <c r="C174" s="39" t="s">
        <v>21</v>
      </c>
      <c r="D174" s="40"/>
      <c r="E174" s="141"/>
      <c r="F174" s="41"/>
      <c r="G174" s="41"/>
      <c r="H174" s="41"/>
      <c r="I174" s="40"/>
      <c r="J174" s="42"/>
      <c r="K174" s="42">
        <f t="shared" si="20"/>
        <v>0</v>
      </c>
      <c r="L174" s="43"/>
      <c r="M174" s="44"/>
      <c r="N174" s="2"/>
    </row>
    <row r="175" spans="1:14" s="129" customFormat="1" x14ac:dyDescent="0.2">
      <c r="A175" s="32" t="s">
        <v>211</v>
      </c>
      <c r="B175" s="33" t="s">
        <v>97</v>
      </c>
      <c r="C175" s="32"/>
      <c r="D175" s="34"/>
      <c r="E175" s="35"/>
      <c r="F175" s="35"/>
      <c r="G175" s="35"/>
      <c r="H175" s="35"/>
      <c r="I175" s="34"/>
      <c r="J175" s="50"/>
      <c r="K175" s="50"/>
      <c r="L175" s="51"/>
      <c r="M175" s="52">
        <f>SUM(K175:K182)</f>
        <v>0</v>
      </c>
    </row>
    <row r="176" spans="1:14" s="130" customFormat="1" x14ac:dyDescent="0.2">
      <c r="A176" s="37"/>
      <c r="B176" s="53" t="s">
        <v>383</v>
      </c>
      <c r="C176" s="39"/>
      <c r="D176" s="40"/>
      <c r="E176" s="141"/>
      <c r="F176" s="41"/>
      <c r="G176" s="41"/>
      <c r="H176" s="41"/>
      <c r="I176" s="40"/>
      <c r="J176" s="42"/>
      <c r="K176" s="42">
        <f>SUM(E176:H176)*J176</f>
        <v>0</v>
      </c>
      <c r="L176" s="43"/>
      <c r="M176" s="44"/>
      <c r="N176" s="129"/>
    </row>
    <row r="177" spans="1:14" s="130" customFormat="1" x14ac:dyDescent="0.2">
      <c r="A177" s="37"/>
      <c r="B177" s="38" t="s">
        <v>486</v>
      </c>
      <c r="C177" s="39" t="s">
        <v>16</v>
      </c>
      <c r="D177" s="40"/>
      <c r="E177" s="141"/>
      <c r="F177" s="41"/>
      <c r="G177" s="41"/>
      <c r="H177" s="41"/>
      <c r="I177" s="40"/>
      <c r="J177" s="42"/>
      <c r="K177" s="42">
        <f>SUM(E177:H177)*J177</f>
        <v>0</v>
      </c>
      <c r="L177" s="43"/>
      <c r="M177" s="44"/>
      <c r="N177" s="129"/>
    </row>
    <row r="178" spans="1:14" s="130" customFormat="1" ht="25.5" x14ac:dyDescent="0.2">
      <c r="A178" s="37"/>
      <c r="B178" s="38" t="s">
        <v>177</v>
      </c>
      <c r="C178" s="39" t="s">
        <v>16</v>
      </c>
      <c r="D178" s="40"/>
      <c r="E178" s="141"/>
      <c r="F178" s="41"/>
      <c r="G178" s="41"/>
      <c r="H178" s="41"/>
      <c r="I178" s="40"/>
      <c r="J178" s="42"/>
      <c r="K178" s="42">
        <f>SUM(E178:H178)*J178</f>
        <v>0</v>
      </c>
      <c r="L178" s="43"/>
      <c r="M178" s="44"/>
      <c r="N178" s="129"/>
    </row>
    <row r="179" spans="1:14" s="130" customFormat="1" x14ac:dyDescent="0.2">
      <c r="A179" s="37"/>
      <c r="B179" s="38" t="s">
        <v>221</v>
      </c>
      <c r="C179" s="39" t="s">
        <v>133</v>
      </c>
      <c r="D179" s="40"/>
      <c r="E179" s="141"/>
      <c r="F179" s="41"/>
      <c r="G179" s="41"/>
      <c r="H179" s="41"/>
      <c r="I179" s="40"/>
      <c r="J179" s="42"/>
      <c r="K179" s="42">
        <f>SUM(E179:H179)*J179</f>
        <v>0</v>
      </c>
      <c r="L179" s="43"/>
      <c r="M179" s="44"/>
      <c r="N179" s="129"/>
    </row>
    <row r="180" spans="1:14" s="130" customFormat="1" x14ac:dyDescent="0.2">
      <c r="A180" s="37"/>
      <c r="B180" s="38" t="s">
        <v>220</v>
      </c>
      <c r="C180" s="39" t="s">
        <v>133</v>
      </c>
      <c r="D180" s="40"/>
      <c r="E180" s="141"/>
      <c r="F180" s="41"/>
      <c r="G180" s="41"/>
      <c r="H180" s="41"/>
      <c r="I180" s="40"/>
      <c r="J180" s="42"/>
      <c r="K180" s="42">
        <f>SUM(E180:H180)*J180</f>
        <v>0</v>
      </c>
      <c r="L180" s="43"/>
      <c r="M180" s="44"/>
      <c r="N180" s="129"/>
    </row>
    <row r="181" spans="1:14" s="130" customFormat="1" x14ac:dyDescent="0.2">
      <c r="A181" s="125"/>
      <c r="B181" s="53" t="s">
        <v>485</v>
      </c>
      <c r="C181" s="55"/>
      <c r="D181" s="47"/>
      <c r="E181" s="214"/>
      <c r="F181" s="41"/>
      <c r="G181" s="41"/>
      <c r="H181" s="41"/>
      <c r="I181" s="40"/>
      <c r="J181" s="42"/>
      <c r="K181" s="42">
        <f t="shared" ref="K181" si="21">SUM(E181:H181)*J181</f>
        <v>0</v>
      </c>
      <c r="L181" s="49"/>
      <c r="M181" s="59"/>
      <c r="N181" s="129"/>
    </row>
    <row r="182" spans="1:14" s="130" customFormat="1" x14ac:dyDescent="0.2">
      <c r="A182" s="125"/>
      <c r="B182" s="38" t="s">
        <v>487</v>
      </c>
      <c r="C182" s="55" t="s">
        <v>16</v>
      </c>
      <c r="D182" s="47"/>
      <c r="E182" s="214"/>
      <c r="F182" s="41"/>
      <c r="G182" s="41"/>
      <c r="H182" s="41"/>
      <c r="I182" s="40"/>
      <c r="J182" s="42"/>
      <c r="K182" s="42">
        <f>SUM(E182:H182)*J182</f>
        <v>0</v>
      </c>
      <c r="L182" s="49"/>
      <c r="M182" s="59"/>
      <c r="N182" s="129"/>
    </row>
    <row r="183" spans="1:14" x14ac:dyDescent="0.2">
      <c r="A183" s="32" t="s">
        <v>212</v>
      </c>
      <c r="B183" s="33" t="s">
        <v>38</v>
      </c>
      <c r="C183" s="32"/>
      <c r="D183" s="34"/>
      <c r="E183" s="35"/>
      <c r="F183" s="35"/>
      <c r="G183" s="35"/>
      <c r="H183" s="35"/>
      <c r="I183" s="34"/>
      <c r="J183" s="50"/>
      <c r="K183" s="50"/>
      <c r="L183" s="51"/>
      <c r="M183" s="52">
        <f>SUM(K183:K202)</f>
        <v>0</v>
      </c>
    </row>
    <row r="184" spans="1:14" x14ac:dyDescent="0.2">
      <c r="A184" s="37"/>
      <c r="B184" s="53" t="s">
        <v>279</v>
      </c>
      <c r="C184" s="39"/>
      <c r="D184" s="40"/>
      <c r="E184" s="141"/>
      <c r="F184" s="41"/>
      <c r="G184" s="41"/>
      <c r="H184" s="41"/>
      <c r="I184" s="40"/>
      <c r="J184" s="42"/>
      <c r="K184" s="42">
        <f t="shared" ref="K184:K202" si="22">SUM(E184:H184)*J184</f>
        <v>0</v>
      </c>
      <c r="L184" s="43"/>
      <c r="M184" s="44"/>
    </row>
    <row r="185" spans="1:14" s="64" customFormat="1" x14ac:dyDescent="0.2">
      <c r="A185" s="37"/>
      <c r="B185" s="38" t="s">
        <v>39</v>
      </c>
      <c r="C185" s="39" t="s">
        <v>29</v>
      </c>
      <c r="D185" s="40"/>
      <c r="E185" s="141"/>
      <c r="F185" s="41"/>
      <c r="G185" s="41"/>
      <c r="H185" s="41"/>
      <c r="I185" s="40"/>
      <c r="J185" s="42"/>
      <c r="K185" s="42">
        <f t="shared" si="22"/>
        <v>0</v>
      </c>
      <c r="L185" s="43"/>
      <c r="M185" s="44"/>
    </row>
    <row r="186" spans="1:14" s="64" customFormat="1" x14ac:dyDescent="0.2">
      <c r="A186" s="37"/>
      <c r="B186" s="38" t="s">
        <v>40</v>
      </c>
      <c r="C186" s="39" t="s">
        <v>29</v>
      </c>
      <c r="D186" s="40"/>
      <c r="E186" s="141"/>
      <c r="F186" s="41"/>
      <c r="G186" s="41"/>
      <c r="H186" s="41"/>
      <c r="I186" s="40"/>
      <c r="J186" s="42"/>
      <c r="K186" s="42">
        <f t="shared" si="22"/>
        <v>0</v>
      </c>
      <c r="L186" s="43"/>
      <c r="M186" s="44"/>
    </row>
    <row r="187" spans="1:14" s="64" customFormat="1" x14ac:dyDescent="0.2">
      <c r="A187" s="37"/>
      <c r="B187" s="38" t="s">
        <v>243</v>
      </c>
      <c r="C187" s="39" t="s">
        <v>29</v>
      </c>
      <c r="D187" s="40"/>
      <c r="E187" s="141"/>
      <c r="F187" s="41"/>
      <c r="G187" s="41"/>
      <c r="H187" s="41"/>
      <c r="I187" s="40"/>
      <c r="J187" s="42"/>
      <c r="K187" s="42">
        <f t="shared" si="22"/>
        <v>0</v>
      </c>
      <c r="L187" s="43"/>
      <c r="M187" s="44"/>
    </row>
    <row r="188" spans="1:14" s="64" customFormat="1" x14ac:dyDescent="0.2">
      <c r="A188" s="37"/>
      <c r="B188" s="38" t="s">
        <v>41</v>
      </c>
      <c r="C188" s="39" t="s">
        <v>29</v>
      </c>
      <c r="D188" s="40"/>
      <c r="E188" s="141"/>
      <c r="F188" s="41"/>
      <c r="G188" s="41"/>
      <c r="H188" s="41"/>
      <c r="I188" s="40"/>
      <c r="J188" s="42"/>
      <c r="K188" s="42">
        <f t="shared" si="22"/>
        <v>0</v>
      </c>
      <c r="L188" s="43"/>
      <c r="M188" s="44"/>
    </row>
    <row r="189" spans="1:14" s="64" customFormat="1" x14ac:dyDescent="0.2">
      <c r="A189" s="37"/>
      <c r="B189" s="38" t="s">
        <v>399</v>
      </c>
      <c r="C189" s="39" t="s">
        <v>29</v>
      </c>
      <c r="D189" s="40"/>
      <c r="E189" s="141"/>
      <c r="F189" s="41"/>
      <c r="G189" s="41"/>
      <c r="H189" s="41"/>
      <c r="I189" s="40"/>
      <c r="J189" s="42"/>
      <c r="K189" s="42">
        <f t="shared" si="22"/>
        <v>0</v>
      </c>
      <c r="L189" s="43"/>
      <c r="M189" s="44"/>
    </row>
    <row r="190" spans="1:14" s="64" customFormat="1" x14ac:dyDescent="0.2">
      <c r="A190" s="37"/>
      <c r="B190" s="38" t="s">
        <v>400</v>
      </c>
      <c r="C190" s="39" t="s">
        <v>29</v>
      </c>
      <c r="D190" s="40"/>
      <c r="E190" s="141"/>
      <c r="F190" s="41"/>
      <c r="G190" s="41"/>
      <c r="H190" s="41"/>
      <c r="I190" s="40"/>
      <c r="J190" s="42"/>
      <c r="K190" s="42">
        <f t="shared" si="22"/>
        <v>0</v>
      </c>
      <c r="L190" s="43"/>
      <c r="M190" s="44"/>
    </row>
    <row r="191" spans="1:14" s="64" customFormat="1" x14ac:dyDescent="0.2">
      <c r="A191" s="37"/>
      <c r="B191" s="38" t="s">
        <v>401</v>
      </c>
      <c r="C191" s="39" t="s">
        <v>29</v>
      </c>
      <c r="D191" s="40"/>
      <c r="E191" s="141"/>
      <c r="F191" s="41"/>
      <c r="G191" s="41"/>
      <c r="H191" s="41"/>
      <c r="I191" s="40"/>
      <c r="J191" s="42"/>
      <c r="K191" s="42">
        <f t="shared" si="22"/>
        <v>0</v>
      </c>
      <c r="L191" s="43"/>
      <c r="M191" s="44"/>
    </row>
    <row r="192" spans="1:14" s="64" customFormat="1" x14ac:dyDescent="0.2">
      <c r="A192" s="37"/>
      <c r="B192" s="38" t="s">
        <v>205</v>
      </c>
      <c r="C192" s="39" t="s">
        <v>29</v>
      </c>
      <c r="D192" s="40"/>
      <c r="E192" s="141"/>
      <c r="F192" s="41"/>
      <c r="G192" s="41"/>
      <c r="H192" s="41"/>
      <c r="I192" s="40"/>
      <c r="J192" s="42"/>
      <c r="K192" s="42">
        <f t="shared" si="22"/>
        <v>0</v>
      </c>
      <c r="L192" s="43"/>
      <c r="M192" s="44"/>
    </row>
    <row r="193" spans="1:14" s="64" customFormat="1" x14ac:dyDescent="0.2">
      <c r="A193" s="37"/>
      <c r="B193" s="53" t="s">
        <v>50</v>
      </c>
      <c r="C193" s="39"/>
      <c r="D193" s="40"/>
      <c r="E193" s="141"/>
      <c r="F193" s="41"/>
      <c r="G193" s="41"/>
      <c r="H193" s="41"/>
      <c r="I193" s="40"/>
      <c r="J193" s="42"/>
      <c r="K193" s="42">
        <f t="shared" si="22"/>
        <v>0</v>
      </c>
      <c r="L193" s="43"/>
      <c r="M193" s="44"/>
      <c r="N193" s="2"/>
    </row>
    <row r="194" spans="1:14" x14ac:dyDescent="0.2">
      <c r="A194" s="37"/>
      <c r="B194" s="38" t="s">
        <v>173</v>
      </c>
      <c r="C194" s="39" t="s">
        <v>29</v>
      </c>
      <c r="D194" s="40"/>
      <c r="E194" s="141"/>
      <c r="F194" s="41"/>
      <c r="G194" s="41"/>
      <c r="H194" s="41"/>
      <c r="I194" s="40"/>
      <c r="J194" s="42"/>
      <c r="K194" s="42">
        <f t="shared" si="22"/>
        <v>0</v>
      </c>
      <c r="L194" s="43"/>
      <c r="M194" s="44"/>
    </row>
    <row r="195" spans="1:14" x14ac:dyDescent="0.2">
      <c r="A195" s="37"/>
      <c r="B195" s="38" t="s">
        <v>371</v>
      </c>
      <c r="C195" s="39" t="s">
        <v>29</v>
      </c>
      <c r="D195" s="40"/>
      <c r="E195" s="141"/>
      <c r="F195" s="41"/>
      <c r="G195" s="41"/>
      <c r="H195" s="41"/>
      <c r="I195" s="40"/>
      <c r="J195" s="42"/>
      <c r="K195" s="42">
        <f t="shared" si="22"/>
        <v>0</v>
      </c>
      <c r="L195" s="43"/>
      <c r="M195" s="44"/>
    </row>
    <row r="196" spans="1:14" x14ac:dyDescent="0.2">
      <c r="A196" s="37"/>
      <c r="B196" s="38" t="s">
        <v>372</v>
      </c>
      <c r="C196" s="39" t="s">
        <v>29</v>
      </c>
      <c r="D196" s="40"/>
      <c r="E196" s="141"/>
      <c r="F196" s="41"/>
      <c r="G196" s="41"/>
      <c r="H196" s="41"/>
      <c r="I196" s="40"/>
      <c r="J196" s="42"/>
      <c r="K196" s="42">
        <f t="shared" si="22"/>
        <v>0</v>
      </c>
      <c r="L196" s="43"/>
      <c r="M196" s="44"/>
    </row>
    <row r="197" spans="1:14" x14ac:dyDescent="0.2">
      <c r="A197" s="37"/>
      <c r="B197" s="38" t="s">
        <v>104</v>
      </c>
      <c r="C197" s="39" t="s">
        <v>16</v>
      </c>
      <c r="D197" s="40"/>
      <c r="E197" s="141"/>
      <c r="F197" s="41"/>
      <c r="G197" s="41"/>
      <c r="H197" s="41"/>
      <c r="I197" s="40"/>
      <c r="J197" s="42"/>
      <c r="K197" s="42">
        <f t="shared" si="22"/>
        <v>0</v>
      </c>
      <c r="L197" s="43"/>
      <c r="M197" s="44"/>
    </row>
    <row r="198" spans="1:14" x14ac:dyDescent="0.2">
      <c r="A198" s="37"/>
      <c r="B198" s="38" t="s">
        <v>102</v>
      </c>
      <c r="C198" s="39" t="s">
        <v>16</v>
      </c>
      <c r="D198" s="40"/>
      <c r="E198" s="141"/>
      <c r="F198" s="41"/>
      <c r="G198" s="41"/>
      <c r="H198" s="41"/>
      <c r="I198" s="40"/>
      <c r="J198" s="42"/>
      <c r="K198" s="42">
        <f t="shared" si="22"/>
        <v>0</v>
      </c>
      <c r="L198" s="43"/>
      <c r="M198" s="44"/>
    </row>
    <row r="199" spans="1:14" x14ac:dyDescent="0.2">
      <c r="A199" s="37"/>
      <c r="B199" s="38" t="s">
        <v>103</v>
      </c>
      <c r="C199" s="39" t="s">
        <v>16</v>
      </c>
      <c r="D199" s="40"/>
      <c r="E199" s="141"/>
      <c r="F199" s="41"/>
      <c r="G199" s="41"/>
      <c r="H199" s="41"/>
      <c r="I199" s="40"/>
      <c r="J199" s="42"/>
      <c r="K199" s="42">
        <f t="shared" si="22"/>
        <v>0</v>
      </c>
      <c r="L199" s="43"/>
      <c r="M199" s="44"/>
    </row>
    <row r="200" spans="1:14" x14ac:dyDescent="0.2">
      <c r="A200" s="37"/>
      <c r="B200" s="38" t="s">
        <v>53</v>
      </c>
      <c r="C200" s="39" t="s">
        <v>16</v>
      </c>
      <c r="D200" s="40"/>
      <c r="E200" s="141"/>
      <c r="F200" s="41"/>
      <c r="G200" s="41"/>
      <c r="H200" s="41"/>
      <c r="I200" s="40"/>
      <c r="J200" s="42"/>
      <c r="K200" s="42">
        <f t="shared" si="22"/>
        <v>0</v>
      </c>
      <c r="L200" s="43"/>
      <c r="M200" s="44"/>
    </row>
    <row r="201" spans="1:14" x14ac:dyDescent="0.2">
      <c r="A201" s="37"/>
      <c r="B201" s="38" t="s">
        <v>54</v>
      </c>
      <c r="C201" s="39" t="s">
        <v>16</v>
      </c>
      <c r="D201" s="40"/>
      <c r="E201" s="141"/>
      <c r="F201" s="41"/>
      <c r="G201" s="41"/>
      <c r="H201" s="41"/>
      <c r="I201" s="40"/>
      <c r="J201" s="42"/>
      <c r="K201" s="42">
        <f t="shared" si="22"/>
        <v>0</v>
      </c>
      <c r="L201" s="43"/>
      <c r="M201" s="44"/>
    </row>
    <row r="202" spans="1:14" x14ac:dyDescent="0.2">
      <c r="A202" s="37"/>
      <c r="B202" s="38" t="s">
        <v>42</v>
      </c>
      <c r="C202" s="39" t="s">
        <v>16</v>
      </c>
      <c r="D202" s="40"/>
      <c r="E202" s="141"/>
      <c r="F202" s="41"/>
      <c r="G202" s="41"/>
      <c r="H202" s="41"/>
      <c r="I202" s="40"/>
      <c r="J202" s="42"/>
      <c r="K202" s="42">
        <f t="shared" si="22"/>
        <v>0</v>
      </c>
      <c r="L202" s="43"/>
      <c r="M202" s="44"/>
    </row>
    <row r="203" spans="1:14" x14ac:dyDescent="0.2">
      <c r="A203" s="32" t="s">
        <v>213</v>
      </c>
      <c r="B203" s="33" t="s">
        <v>43</v>
      </c>
      <c r="C203" s="32"/>
      <c r="D203" s="34"/>
      <c r="E203" s="35"/>
      <c r="F203" s="35"/>
      <c r="G203" s="35"/>
      <c r="H203" s="35"/>
      <c r="I203" s="34"/>
      <c r="J203" s="50"/>
      <c r="K203" s="50"/>
      <c r="L203" s="51"/>
      <c r="M203" s="52">
        <f>SUM(K203:K214)</f>
        <v>0</v>
      </c>
    </row>
    <row r="204" spans="1:14" x14ac:dyDescent="0.2">
      <c r="A204" s="37"/>
      <c r="B204" s="53" t="s">
        <v>373</v>
      </c>
      <c r="C204" s="39"/>
      <c r="D204" s="40"/>
      <c r="E204" s="141"/>
      <c r="F204" s="41"/>
      <c r="G204" s="41"/>
      <c r="H204" s="41"/>
      <c r="I204" s="40"/>
      <c r="J204" s="42"/>
      <c r="K204" s="42">
        <f t="shared" ref="K204:K214" si="23">SUM(E204:H204)*J204</f>
        <v>0</v>
      </c>
      <c r="L204" s="43"/>
      <c r="M204" s="44"/>
    </row>
    <row r="205" spans="1:14" x14ac:dyDescent="0.2">
      <c r="A205" s="37"/>
      <c r="B205" s="38" t="s">
        <v>105</v>
      </c>
      <c r="C205" s="39" t="s">
        <v>29</v>
      </c>
      <c r="D205" s="40"/>
      <c r="E205" s="141"/>
      <c r="F205" s="41"/>
      <c r="G205" s="41"/>
      <c r="H205" s="41"/>
      <c r="I205" s="40"/>
      <c r="J205" s="42"/>
      <c r="K205" s="42">
        <f t="shared" si="23"/>
        <v>0</v>
      </c>
      <c r="L205" s="43"/>
      <c r="M205" s="44"/>
    </row>
    <row r="206" spans="1:14" x14ac:dyDescent="0.2">
      <c r="A206" s="37"/>
      <c r="B206" s="38" t="s">
        <v>106</v>
      </c>
      <c r="C206" s="39" t="s">
        <v>16</v>
      </c>
      <c r="D206" s="40"/>
      <c r="E206" s="141"/>
      <c r="F206" s="41"/>
      <c r="G206" s="41"/>
      <c r="H206" s="41"/>
      <c r="I206" s="40"/>
      <c r="J206" s="42"/>
      <c r="K206" s="42">
        <f t="shared" si="23"/>
        <v>0</v>
      </c>
      <c r="L206" s="43"/>
      <c r="M206" s="44"/>
    </row>
    <row r="207" spans="1:14" x14ac:dyDescent="0.2">
      <c r="A207" s="37"/>
      <c r="B207" s="38" t="s">
        <v>107</v>
      </c>
      <c r="C207" s="39" t="s">
        <v>29</v>
      </c>
      <c r="D207" s="40"/>
      <c r="E207" s="141"/>
      <c r="F207" s="41"/>
      <c r="G207" s="41"/>
      <c r="H207" s="41"/>
      <c r="I207" s="40"/>
      <c r="J207" s="42"/>
      <c r="K207" s="42">
        <f t="shared" si="23"/>
        <v>0</v>
      </c>
      <c r="L207" s="43"/>
      <c r="M207" s="44"/>
    </row>
    <row r="208" spans="1:14" x14ac:dyDescent="0.2">
      <c r="A208" s="37"/>
      <c r="B208" s="53" t="s">
        <v>44</v>
      </c>
      <c r="C208" s="39"/>
      <c r="D208" s="40"/>
      <c r="E208" s="141"/>
      <c r="F208" s="41"/>
      <c r="G208" s="41"/>
      <c r="H208" s="41"/>
      <c r="I208" s="40"/>
      <c r="J208" s="42"/>
      <c r="K208" s="42">
        <f t="shared" si="23"/>
        <v>0</v>
      </c>
      <c r="L208" s="43"/>
      <c r="M208" s="44"/>
    </row>
    <row r="209" spans="1:13" x14ac:dyDescent="0.2">
      <c r="A209" s="37"/>
      <c r="B209" s="38" t="s">
        <v>45</v>
      </c>
      <c r="C209" s="39" t="s">
        <v>29</v>
      </c>
      <c r="D209" s="40"/>
      <c r="E209" s="141"/>
      <c r="F209" s="41"/>
      <c r="G209" s="41"/>
      <c r="H209" s="41"/>
      <c r="I209" s="40"/>
      <c r="J209" s="42"/>
      <c r="K209" s="42">
        <f t="shared" si="23"/>
        <v>0</v>
      </c>
      <c r="L209" s="43"/>
      <c r="M209" s="44"/>
    </row>
    <row r="210" spans="1:13" x14ac:dyDescent="0.2">
      <c r="A210" s="37"/>
      <c r="B210" s="53" t="s">
        <v>46</v>
      </c>
      <c r="C210" s="39"/>
      <c r="D210" s="40"/>
      <c r="E210" s="141"/>
      <c r="F210" s="41"/>
      <c r="G210" s="41"/>
      <c r="H210" s="41"/>
      <c r="I210" s="40"/>
      <c r="J210" s="42"/>
      <c r="K210" s="42">
        <f t="shared" si="23"/>
        <v>0</v>
      </c>
      <c r="L210" s="43"/>
      <c r="M210" s="44"/>
    </row>
    <row r="211" spans="1:13" x14ac:dyDescent="0.2">
      <c r="A211" s="37"/>
      <c r="B211" s="38" t="s">
        <v>46</v>
      </c>
      <c r="C211" s="39" t="s">
        <v>29</v>
      </c>
      <c r="D211" s="40"/>
      <c r="E211" s="141"/>
      <c r="F211" s="41"/>
      <c r="G211" s="41"/>
      <c r="H211" s="41"/>
      <c r="I211" s="40"/>
      <c r="J211" s="42"/>
      <c r="K211" s="42">
        <f t="shared" si="23"/>
        <v>0</v>
      </c>
      <c r="L211" s="43"/>
      <c r="M211" s="44"/>
    </row>
    <row r="212" spans="1:13" x14ac:dyDescent="0.2">
      <c r="A212" s="37"/>
      <c r="B212" s="38" t="s">
        <v>47</v>
      </c>
      <c r="C212" s="39" t="s">
        <v>16</v>
      </c>
      <c r="D212" s="40"/>
      <c r="E212" s="141"/>
      <c r="F212" s="41"/>
      <c r="G212" s="41"/>
      <c r="H212" s="41"/>
      <c r="I212" s="40"/>
      <c r="J212" s="42"/>
      <c r="K212" s="42">
        <f t="shared" si="23"/>
        <v>0</v>
      </c>
      <c r="L212" s="43"/>
      <c r="M212" s="44"/>
    </row>
    <row r="213" spans="1:13" x14ac:dyDescent="0.2">
      <c r="A213" s="37"/>
      <c r="B213" s="53" t="s">
        <v>48</v>
      </c>
      <c r="C213" s="39"/>
      <c r="D213" s="40"/>
      <c r="E213" s="141"/>
      <c r="F213" s="41"/>
      <c r="G213" s="41"/>
      <c r="H213" s="41"/>
      <c r="I213" s="40"/>
      <c r="J213" s="42"/>
      <c r="K213" s="42">
        <f t="shared" si="23"/>
        <v>0</v>
      </c>
      <c r="L213" s="43"/>
      <c r="M213" s="44"/>
    </row>
    <row r="214" spans="1:13" ht="38.25" x14ac:dyDescent="0.2">
      <c r="A214" s="37"/>
      <c r="B214" s="38" t="s">
        <v>77</v>
      </c>
      <c r="C214" s="39" t="s">
        <v>16</v>
      </c>
      <c r="D214" s="40"/>
      <c r="E214" s="141"/>
      <c r="F214" s="41"/>
      <c r="G214" s="41"/>
      <c r="H214" s="41"/>
      <c r="I214" s="40"/>
      <c r="J214" s="42"/>
      <c r="K214" s="42">
        <f t="shared" si="23"/>
        <v>0</v>
      </c>
      <c r="L214" s="43"/>
      <c r="M214" s="44"/>
    </row>
    <row r="215" spans="1:13" x14ac:dyDescent="0.2">
      <c r="A215" s="32" t="s">
        <v>214</v>
      </c>
      <c r="B215" s="33" t="s">
        <v>49</v>
      </c>
      <c r="C215" s="32"/>
      <c r="D215" s="34"/>
      <c r="E215" s="35"/>
      <c r="F215" s="35"/>
      <c r="G215" s="35"/>
      <c r="H215" s="35"/>
      <c r="I215" s="34"/>
      <c r="J215" s="50"/>
      <c r="K215" s="50"/>
      <c r="L215" s="51"/>
      <c r="M215" s="52">
        <f>SUM(K215:K234)</f>
        <v>0</v>
      </c>
    </row>
    <row r="216" spans="1:13" x14ac:dyDescent="0.2">
      <c r="A216" s="37"/>
      <c r="B216" s="53" t="s">
        <v>375</v>
      </c>
      <c r="C216" s="39"/>
      <c r="D216" s="40"/>
      <c r="E216" s="41"/>
      <c r="F216" s="141"/>
      <c r="G216" s="141"/>
      <c r="H216" s="141"/>
      <c r="I216" s="40"/>
      <c r="J216" s="42"/>
      <c r="K216" s="42">
        <f t="shared" ref="K216:K234" si="24">SUM(E216:H216)*J216</f>
        <v>0</v>
      </c>
      <c r="L216" s="43"/>
      <c r="M216" s="44"/>
    </row>
    <row r="217" spans="1:13" ht="14.25" customHeight="1" x14ac:dyDescent="0.2">
      <c r="A217" s="37"/>
      <c r="B217" s="38" t="s">
        <v>51</v>
      </c>
      <c r="C217" s="39" t="s">
        <v>16</v>
      </c>
      <c r="D217" s="40"/>
      <c r="E217" s="41"/>
      <c r="F217" s="141"/>
      <c r="G217" s="141"/>
      <c r="H217" s="141"/>
      <c r="I217" s="40"/>
      <c r="J217" s="42"/>
      <c r="K217" s="42">
        <f t="shared" si="24"/>
        <v>0</v>
      </c>
      <c r="L217" s="43"/>
      <c r="M217" s="44"/>
    </row>
    <row r="218" spans="1:13" ht="14.25" customHeight="1" x14ac:dyDescent="0.2">
      <c r="A218" s="37"/>
      <c r="B218" s="38" t="s">
        <v>376</v>
      </c>
      <c r="C218" s="39" t="s">
        <v>16</v>
      </c>
      <c r="D218" s="40"/>
      <c r="E218" s="41"/>
      <c r="F218" s="141"/>
      <c r="G218" s="141"/>
      <c r="H218" s="141"/>
      <c r="I218" s="40"/>
      <c r="J218" s="42"/>
      <c r="K218" s="42">
        <f t="shared" si="24"/>
        <v>0</v>
      </c>
      <c r="L218" s="43"/>
      <c r="M218" s="44"/>
    </row>
    <row r="219" spans="1:13" x14ac:dyDescent="0.2">
      <c r="A219" s="37"/>
      <c r="B219" s="38" t="s">
        <v>108</v>
      </c>
      <c r="C219" s="39" t="s">
        <v>16</v>
      </c>
      <c r="D219" s="40"/>
      <c r="E219" s="41"/>
      <c r="F219" s="141"/>
      <c r="G219" s="141"/>
      <c r="H219" s="141"/>
      <c r="I219" s="40"/>
      <c r="J219" s="42"/>
      <c r="K219" s="42">
        <f t="shared" si="24"/>
        <v>0</v>
      </c>
      <c r="L219" s="43"/>
      <c r="M219" s="44"/>
    </row>
    <row r="220" spans="1:13" x14ac:dyDescent="0.2">
      <c r="A220" s="37"/>
      <c r="B220" s="53" t="s">
        <v>377</v>
      </c>
      <c r="C220" s="39"/>
      <c r="D220" s="40"/>
      <c r="E220" s="141"/>
      <c r="F220" s="41"/>
      <c r="G220" s="41"/>
      <c r="H220" s="41"/>
      <c r="I220" s="40"/>
      <c r="J220" s="42"/>
      <c r="K220" s="42">
        <f t="shared" si="24"/>
        <v>0</v>
      </c>
      <c r="L220" s="43"/>
      <c r="M220" s="44"/>
    </row>
    <row r="221" spans="1:13" x14ac:dyDescent="0.2">
      <c r="A221" s="37"/>
      <c r="B221" s="38" t="s">
        <v>51</v>
      </c>
      <c r="C221" s="39" t="s">
        <v>16</v>
      </c>
      <c r="D221" s="40"/>
      <c r="E221" s="141"/>
      <c r="F221" s="41"/>
      <c r="G221" s="41"/>
      <c r="H221" s="41"/>
      <c r="I221" s="40"/>
      <c r="J221" s="42"/>
      <c r="K221" s="42">
        <f t="shared" si="24"/>
        <v>0</v>
      </c>
      <c r="L221" s="43"/>
      <c r="M221" s="44"/>
    </row>
    <row r="222" spans="1:13" x14ac:dyDescent="0.2">
      <c r="A222" s="37"/>
      <c r="B222" s="38" t="s">
        <v>378</v>
      </c>
      <c r="C222" s="39" t="s">
        <v>16</v>
      </c>
      <c r="D222" s="40"/>
      <c r="E222" s="141"/>
      <c r="F222" s="41"/>
      <c r="G222" s="41"/>
      <c r="H222" s="41"/>
      <c r="I222" s="40"/>
      <c r="J222" s="42"/>
      <c r="K222" s="42">
        <f t="shared" si="24"/>
        <v>0</v>
      </c>
      <c r="L222" s="43"/>
      <c r="M222" s="44"/>
    </row>
    <row r="223" spans="1:13" ht="25.5" x14ac:dyDescent="0.2">
      <c r="A223" s="37"/>
      <c r="B223" s="38" t="s">
        <v>374</v>
      </c>
      <c r="C223" s="39" t="s">
        <v>29</v>
      </c>
      <c r="D223" s="40"/>
      <c r="E223" s="141"/>
      <c r="F223" s="41"/>
      <c r="G223" s="41"/>
      <c r="H223" s="41"/>
      <c r="I223" s="40"/>
      <c r="J223" s="42"/>
      <c r="K223" s="42">
        <f t="shared" si="24"/>
        <v>0</v>
      </c>
      <c r="L223" s="43"/>
      <c r="M223" s="44"/>
    </row>
    <row r="224" spans="1:13" x14ac:dyDescent="0.2">
      <c r="A224" s="37"/>
      <c r="B224" s="53" t="s">
        <v>52</v>
      </c>
      <c r="C224" s="39"/>
      <c r="D224" s="40"/>
      <c r="E224" s="41"/>
      <c r="F224" s="41"/>
      <c r="G224" s="41"/>
      <c r="H224" s="41"/>
      <c r="I224" s="40"/>
      <c r="J224" s="42"/>
      <c r="K224" s="42">
        <f t="shared" si="24"/>
        <v>0</v>
      </c>
      <c r="L224" s="43"/>
      <c r="M224" s="44"/>
    </row>
    <row r="225" spans="1:13" x14ac:dyDescent="0.2">
      <c r="A225" s="37"/>
      <c r="B225" s="38" t="s">
        <v>206</v>
      </c>
      <c r="C225" s="39" t="s">
        <v>29</v>
      </c>
      <c r="D225" s="40"/>
      <c r="E225" s="41"/>
      <c r="F225" s="141"/>
      <c r="G225" s="141"/>
      <c r="H225" s="141"/>
      <c r="I225" s="40"/>
      <c r="J225" s="42"/>
      <c r="K225" s="42">
        <f t="shared" si="24"/>
        <v>0</v>
      </c>
      <c r="L225" s="43"/>
      <c r="M225" s="44"/>
    </row>
    <row r="226" spans="1:13" x14ac:dyDescent="0.2">
      <c r="A226" s="37"/>
      <c r="B226" s="38" t="s">
        <v>379</v>
      </c>
      <c r="C226" s="39" t="s">
        <v>29</v>
      </c>
      <c r="D226" s="40"/>
      <c r="E226" s="41"/>
      <c r="F226" s="141"/>
      <c r="G226" s="141"/>
      <c r="H226" s="141"/>
      <c r="I226" s="40"/>
      <c r="J226" s="42"/>
      <c r="K226" s="42">
        <f t="shared" si="24"/>
        <v>0</v>
      </c>
      <c r="L226" s="43"/>
      <c r="M226" s="44"/>
    </row>
    <row r="227" spans="1:13" x14ac:dyDescent="0.2">
      <c r="A227" s="37"/>
      <c r="B227" s="38" t="s">
        <v>380</v>
      </c>
      <c r="C227" s="39" t="s">
        <v>29</v>
      </c>
      <c r="D227" s="40"/>
      <c r="E227" s="141"/>
      <c r="F227" s="41"/>
      <c r="G227" s="41"/>
      <c r="H227" s="41"/>
      <c r="I227" s="40"/>
      <c r="J227" s="42"/>
      <c r="K227" s="42">
        <f t="shared" si="24"/>
        <v>0</v>
      </c>
      <c r="L227" s="43"/>
      <c r="M227" s="44"/>
    </row>
    <row r="228" spans="1:13" x14ac:dyDescent="0.2">
      <c r="A228" s="37"/>
      <c r="B228" s="38" t="s">
        <v>381</v>
      </c>
      <c r="C228" s="39" t="s">
        <v>29</v>
      </c>
      <c r="D228" s="40"/>
      <c r="E228" s="141"/>
      <c r="F228" s="41"/>
      <c r="G228" s="41"/>
      <c r="H228" s="41"/>
      <c r="I228" s="40"/>
      <c r="J228" s="42"/>
      <c r="K228" s="42">
        <f t="shared" si="24"/>
        <v>0</v>
      </c>
      <c r="L228" s="43"/>
      <c r="M228" s="44"/>
    </row>
    <row r="229" spans="1:13" x14ac:dyDescent="0.2">
      <c r="A229" s="37"/>
      <c r="B229" s="38" t="s">
        <v>382</v>
      </c>
      <c r="C229" s="39" t="s">
        <v>29</v>
      </c>
      <c r="D229" s="40"/>
      <c r="E229" s="141"/>
      <c r="F229" s="41"/>
      <c r="G229" s="41"/>
      <c r="H229" s="41"/>
      <c r="I229" s="40"/>
      <c r="J229" s="42"/>
      <c r="K229" s="42">
        <f t="shared" si="24"/>
        <v>0</v>
      </c>
      <c r="L229" s="43"/>
      <c r="M229" s="44"/>
    </row>
    <row r="230" spans="1:13" x14ac:dyDescent="0.2">
      <c r="A230" s="37"/>
      <c r="B230" s="38" t="s">
        <v>54</v>
      </c>
      <c r="C230" s="39" t="s">
        <v>16</v>
      </c>
      <c r="D230" s="40"/>
      <c r="E230" s="41"/>
      <c r="F230" s="41"/>
      <c r="G230" s="41"/>
      <c r="H230" s="41"/>
      <c r="I230" s="40"/>
      <c r="J230" s="42"/>
      <c r="K230" s="42">
        <f t="shared" si="24"/>
        <v>0</v>
      </c>
      <c r="L230" s="43"/>
      <c r="M230" s="44"/>
    </row>
    <row r="231" spans="1:13" x14ac:dyDescent="0.2">
      <c r="A231" s="37"/>
      <c r="B231" s="38" t="s">
        <v>42</v>
      </c>
      <c r="C231" s="39" t="s">
        <v>16</v>
      </c>
      <c r="D231" s="40"/>
      <c r="E231" s="41"/>
      <c r="F231" s="41"/>
      <c r="G231" s="41"/>
      <c r="H231" s="41"/>
      <c r="I231" s="40"/>
      <c r="J231" s="42"/>
      <c r="K231" s="42">
        <f t="shared" si="24"/>
        <v>0</v>
      </c>
      <c r="L231" s="43"/>
      <c r="M231" s="44"/>
    </row>
    <row r="232" spans="1:13" x14ac:dyDescent="0.2">
      <c r="A232" s="37"/>
      <c r="B232" s="38" t="s">
        <v>55</v>
      </c>
      <c r="C232" s="39" t="s">
        <v>16</v>
      </c>
      <c r="D232" s="40"/>
      <c r="E232" s="41"/>
      <c r="F232" s="41"/>
      <c r="G232" s="41"/>
      <c r="H232" s="41"/>
      <c r="I232" s="40"/>
      <c r="J232" s="42"/>
      <c r="K232" s="42">
        <f t="shared" si="24"/>
        <v>0</v>
      </c>
      <c r="L232" s="43"/>
      <c r="M232" s="44"/>
    </row>
    <row r="233" spans="1:13" x14ac:dyDescent="0.2">
      <c r="A233" s="45"/>
      <c r="B233" s="58" t="s">
        <v>56</v>
      </c>
      <c r="C233" s="46"/>
      <c r="D233" s="47"/>
      <c r="E233" s="48"/>
      <c r="F233" s="48"/>
      <c r="G233" s="48"/>
      <c r="H233" s="48"/>
      <c r="I233" s="47"/>
      <c r="J233" s="42"/>
      <c r="K233" s="42">
        <f t="shared" si="24"/>
        <v>0</v>
      </c>
      <c r="L233" s="49"/>
      <c r="M233" s="44"/>
    </row>
    <row r="234" spans="1:13" ht="38.25" x14ac:dyDescent="0.2">
      <c r="A234" s="37"/>
      <c r="B234" s="38" t="s">
        <v>76</v>
      </c>
      <c r="C234" s="39" t="s">
        <v>16</v>
      </c>
      <c r="D234" s="40"/>
      <c r="E234" s="41"/>
      <c r="F234" s="41"/>
      <c r="G234" s="41"/>
      <c r="H234" s="41"/>
      <c r="I234" s="40"/>
      <c r="J234" s="42"/>
      <c r="K234" s="42">
        <f t="shared" si="24"/>
        <v>0</v>
      </c>
      <c r="L234" s="43"/>
      <c r="M234" s="44"/>
    </row>
    <row r="235" spans="1:13" x14ac:dyDescent="0.2">
      <c r="A235" s="32" t="s">
        <v>244</v>
      </c>
      <c r="B235" s="33" t="s">
        <v>57</v>
      </c>
      <c r="C235" s="32"/>
      <c r="D235" s="34"/>
      <c r="E235" s="35"/>
      <c r="F235" s="35"/>
      <c r="G235" s="35"/>
      <c r="H235" s="35"/>
      <c r="I235" s="34"/>
      <c r="J235" s="50"/>
      <c r="K235" s="50"/>
      <c r="L235" s="51"/>
      <c r="M235" s="52">
        <f>SUM(K235:K236)</f>
        <v>0</v>
      </c>
    </row>
    <row r="236" spans="1:13" ht="25.5" x14ac:dyDescent="0.2">
      <c r="A236" s="37"/>
      <c r="B236" s="38" t="s">
        <v>58</v>
      </c>
      <c r="C236" s="39" t="s">
        <v>21</v>
      </c>
      <c r="D236" s="40"/>
      <c r="E236" s="141"/>
      <c r="F236" s="41"/>
      <c r="G236" s="41"/>
      <c r="H236" s="41"/>
      <c r="I236" s="40"/>
      <c r="J236" s="42"/>
      <c r="K236" s="42">
        <f t="shared" ref="K236" si="25">SUM(E236:H236)*J236</f>
        <v>0</v>
      </c>
      <c r="L236" s="43"/>
      <c r="M236" s="44"/>
    </row>
    <row r="237" spans="1:13" x14ac:dyDescent="0.2">
      <c r="A237" s="32" t="s">
        <v>384</v>
      </c>
      <c r="B237" s="33" t="s">
        <v>109</v>
      </c>
      <c r="C237" s="32"/>
      <c r="D237" s="34"/>
      <c r="E237" s="35"/>
      <c r="F237" s="35"/>
      <c r="G237" s="35"/>
      <c r="H237" s="35"/>
      <c r="I237" s="34"/>
      <c r="J237" s="50"/>
      <c r="K237" s="50"/>
      <c r="L237" s="51"/>
      <c r="M237" s="52">
        <f>SUM(K237:K246)</f>
        <v>0</v>
      </c>
    </row>
    <row r="238" spans="1:13" x14ac:dyDescent="0.2">
      <c r="A238" s="37"/>
      <c r="B238" s="38" t="s">
        <v>110</v>
      </c>
      <c r="C238" s="39" t="s">
        <v>16</v>
      </c>
      <c r="D238" s="40"/>
      <c r="E238" s="141"/>
      <c r="F238" s="41"/>
      <c r="G238" s="41"/>
      <c r="H238" s="41"/>
      <c r="I238" s="40"/>
      <c r="J238" s="42"/>
      <c r="K238" s="42">
        <f t="shared" ref="K238:K272" si="26">SUM(E238:H238)*J238</f>
        <v>0</v>
      </c>
      <c r="L238" s="43"/>
      <c r="M238" s="44"/>
    </row>
    <row r="239" spans="1:13" x14ac:dyDescent="0.2">
      <c r="A239" s="37"/>
      <c r="B239" s="38" t="s">
        <v>111</v>
      </c>
      <c r="C239" s="39" t="s">
        <v>29</v>
      </c>
      <c r="D239" s="40"/>
      <c r="E239" s="141"/>
      <c r="F239" s="41"/>
      <c r="G239" s="41"/>
      <c r="H239" s="41"/>
      <c r="I239" s="40"/>
      <c r="J239" s="42"/>
      <c r="K239" s="42">
        <f t="shared" si="26"/>
        <v>0</v>
      </c>
      <c r="L239" s="43"/>
      <c r="M239" s="44"/>
    </row>
    <row r="240" spans="1:13" x14ac:dyDescent="0.2">
      <c r="A240" s="37"/>
      <c r="B240" s="38" t="s">
        <v>112</v>
      </c>
      <c r="C240" s="39" t="s">
        <v>29</v>
      </c>
      <c r="D240" s="40"/>
      <c r="E240" s="141"/>
      <c r="F240" s="41"/>
      <c r="G240" s="41"/>
      <c r="H240" s="41"/>
      <c r="I240" s="40"/>
      <c r="J240" s="42"/>
      <c r="K240" s="42">
        <f t="shared" si="26"/>
        <v>0</v>
      </c>
      <c r="L240" s="43"/>
      <c r="M240" s="44"/>
    </row>
    <row r="241" spans="1:13" x14ac:dyDescent="0.2">
      <c r="A241" s="37"/>
      <c r="B241" s="38" t="s">
        <v>113</v>
      </c>
      <c r="C241" s="39" t="s">
        <v>16</v>
      </c>
      <c r="D241" s="40"/>
      <c r="E241" s="141"/>
      <c r="F241" s="41"/>
      <c r="G241" s="41"/>
      <c r="H241" s="41"/>
      <c r="I241" s="40"/>
      <c r="J241" s="42"/>
      <c r="K241" s="42">
        <f t="shared" si="26"/>
        <v>0</v>
      </c>
      <c r="L241" s="43"/>
      <c r="M241" s="44"/>
    </row>
    <row r="242" spans="1:13" x14ac:dyDescent="0.2">
      <c r="A242" s="37"/>
      <c r="B242" s="38" t="s">
        <v>114</v>
      </c>
      <c r="C242" s="39" t="s">
        <v>16</v>
      </c>
      <c r="D242" s="40"/>
      <c r="E242" s="141"/>
      <c r="F242" s="41"/>
      <c r="G242" s="41"/>
      <c r="H242" s="41"/>
      <c r="I242" s="40"/>
      <c r="J242" s="42"/>
      <c r="K242" s="42">
        <f t="shared" si="26"/>
        <v>0</v>
      </c>
      <c r="L242" s="43"/>
      <c r="M242" s="44"/>
    </row>
    <row r="243" spans="1:13" x14ac:dyDescent="0.2">
      <c r="A243" s="37"/>
      <c r="B243" s="38" t="s">
        <v>115</v>
      </c>
      <c r="C243" s="39" t="s">
        <v>16</v>
      </c>
      <c r="D243" s="40"/>
      <c r="E243" s="141"/>
      <c r="F243" s="41"/>
      <c r="G243" s="41"/>
      <c r="H243" s="41"/>
      <c r="I243" s="40"/>
      <c r="J243" s="42"/>
      <c r="K243" s="42">
        <f t="shared" si="26"/>
        <v>0</v>
      </c>
      <c r="L243" s="43"/>
      <c r="M243" s="44"/>
    </row>
    <row r="244" spans="1:13" x14ac:dyDescent="0.2">
      <c r="A244" s="37"/>
      <c r="B244" s="38" t="s">
        <v>207</v>
      </c>
      <c r="C244" s="39" t="s">
        <v>16</v>
      </c>
      <c r="D244" s="40"/>
      <c r="E244" s="141"/>
      <c r="F244" s="41"/>
      <c r="G244" s="41"/>
      <c r="H244" s="41"/>
      <c r="I244" s="40"/>
      <c r="J244" s="42"/>
      <c r="K244" s="42">
        <f t="shared" si="26"/>
        <v>0</v>
      </c>
      <c r="L244" s="43"/>
      <c r="M244" s="44"/>
    </row>
    <row r="245" spans="1:13" x14ac:dyDescent="0.2">
      <c r="A245" s="37"/>
      <c r="B245" s="38" t="s">
        <v>208</v>
      </c>
      <c r="C245" s="39" t="s">
        <v>16</v>
      </c>
      <c r="D245" s="40"/>
      <c r="E245" s="141"/>
      <c r="F245" s="41"/>
      <c r="G245" s="41"/>
      <c r="H245" s="41"/>
      <c r="I245" s="40"/>
      <c r="J245" s="42"/>
      <c r="K245" s="42">
        <f t="shared" si="26"/>
        <v>0</v>
      </c>
      <c r="L245" s="43"/>
      <c r="M245" s="44"/>
    </row>
    <row r="246" spans="1:13" x14ac:dyDescent="0.2">
      <c r="A246" s="37"/>
      <c r="B246" s="38" t="s">
        <v>116</v>
      </c>
      <c r="C246" s="39" t="s">
        <v>16</v>
      </c>
      <c r="D246" s="40"/>
      <c r="E246" s="141"/>
      <c r="F246" s="41"/>
      <c r="G246" s="41"/>
      <c r="H246" s="41"/>
      <c r="I246" s="40"/>
      <c r="J246" s="42"/>
      <c r="K246" s="42">
        <f t="shared" si="26"/>
        <v>0</v>
      </c>
      <c r="L246" s="43"/>
      <c r="M246" s="44"/>
    </row>
    <row r="247" spans="1:13" x14ac:dyDescent="0.2">
      <c r="A247" s="32" t="s">
        <v>385</v>
      </c>
      <c r="B247" s="33" t="s">
        <v>386</v>
      </c>
      <c r="C247" s="32"/>
      <c r="D247" s="34"/>
      <c r="E247" s="35"/>
      <c r="F247" s="35"/>
      <c r="G247" s="35"/>
      <c r="H247" s="35"/>
      <c r="I247" s="34"/>
      <c r="J247" s="50"/>
      <c r="K247" s="50"/>
      <c r="L247" s="51"/>
      <c r="M247" s="52">
        <f>SUM(K247:K255)</f>
        <v>0</v>
      </c>
    </row>
    <row r="248" spans="1:13" x14ac:dyDescent="0.2">
      <c r="A248" s="125"/>
      <c r="B248" s="38" t="s">
        <v>387</v>
      </c>
      <c r="C248" s="131" t="s">
        <v>29</v>
      </c>
      <c r="D248" s="132"/>
      <c r="E248" s="133"/>
      <c r="F248" s="141"/>
      <c r="G248" s="141"/>
      <c r="H248" s="141"/>
      <c r="I248" s="132"/>
      <c r="J248" s="54"/>
      <c r="K248" s="42">
        <f t="shared" si="26"/>
        <v>0</v>
      </c>
      <c r="L248" s="49"/>
      <c r="M248" s="59"/>
    </row>
    <row r="249" spans="1:13" x14ac:dyDescent="0.2">
      <c r="A249" s="125"/>
      <c r="B249" s="38" t="s">
        <v>388</v>
      </c>
      <c r="C249" s="131" t="s">
        <v>16</v>
      </c>
      <c r="D249" s="132"/>
      <c r="E249" s="133"/>
      <c r="F249" s="141"/>
      <c r="G249" s="141"/>
      <c r="H249" s="141"/>
      <c r="I249" s="132"/>
      <c r="J249" s="54"/>
      <c r="K249" s="42">
        <f t="shared" si="26"/>
        <v>0</v>
      </c>
      <c r="L249" s="49"/>
      <c r="M249" s="59"/>
    </row>
    <row r="250" spans="1:13" x14ac:dyDescent="0.2">
      <c r="A250" s="125"/>
      <c r="B250" s="38" t="s">
        <v>389</v>
      </c>
      <c r="C250" s="131" t="s">
        <v>16</v>
      </c>
      <c r="D250" s="132"/>
      <c r="E250" s="133"/>
      <c r="F250" s="141"/>
      <c r="G250" s="141"/>
      <c r="H250" s="141"/>
      <c r="I250" s="132"/>
      <c r="J250" s="54"/>
      <c r="K250" s="42">
        <f t="shared" si="26"/>
        <v>0</v>
      </c>
      <c r="L250" s="49"/>
      <c r="M250" s="59"/>
    </row>
    <row r="251" spans="1:13" x14ac:dyDescent="0.2">
      <c r="A251" s="125"/>
      <c r="B251" s="38" t="s">
        <v>390</v>
      </c>
      <c r="C251" s="131" t="s">
        <v>16</v>
      </c>
      <c r="D251" s="132"/>
      <c r="E251" s="133"/>
      <c r="F251" s="141"/>
      <c r="G251" s="141"/>
      <c r="H251" s="141"/>
      <c r="I251" s="132"/>
      <c r="J251" s="54"/>
      <c r="K251" s="42">
        <f t="shared" si="26"/>
        <v>0</v>
      </c>
      <c r="L251" s="49"/>
      <c r="M251" s="59"/>
    </row>
    <row r="252" spans="1:13" x14ac:dyDescent="0.2">
      <c r="A252" s="125"/>
      <c r="B252" s="38" t="s">
        <v>248</v>
      </c>
      <c r="C252" s="131" t="s">
        <v>16</v>
      </c>
      <c r="D252" s="132"/>
      <c r="E252" s="133"/>
      <c r="F252" s="141"/>
      <c r="G252" s="141"/>
      <c r="H252" s="141"/>
      <c r="I252" s="132"/>
      <c r="J252" s="54"/>
      <c r="K252" s="42">
        <f t="shared" si="26"/>
        <v>0</v>
      </c>
      <c r="L252" s="49"/>
      <c r="M252" s="59"/>
    </row>
    <row r="253" spans="1:13" x14ac:dyDescent="0.2">
      <c r="A253" s="125"/>
      <c r="B253" s="38" t="s">
        <v>391</v>
      </c>
      <c r="C253" s="131" t="s">
        <v>16</v>
      </c>
      <c r="D253" s="132"/>
      <c r="E253" s="133"/>
      <c r="F253" s="141"/>
      <c r="G253" s="141"/>
      <c r="H253" s="141"/>
      <c r="I253" s="132"/>
      <c r="J253" s="54"/>
      <c r="K253" s="42">
        <f t="shared" si="26"/>
        <v>0</v>
      </c>
      <c r="L253" s="49"/>
      <c r="M253" s="59"/>
    </row>
    <row r="254" spans="1:13" x14ac:dyDescent="0.2">
      <c r="A254" s="125"/>
      <c r="B254" s="38" t="s">
        <v>392</v>
      </c>
      <c r="C254" s="131" t="s">
        <v>16</v>
      </c>
      <c r="D254" s="132"/>
      <c r="E254" s="133"/>
      <c r="F254" s="141"/>
      <c r="G254" s="141"/>
      <c r="H254" s="141"/>
      <c r="I254" s="132"/>
      <c r="J254" s="54"/>
      <c r="K254" s="42">
        <f t="shared" si="26"/>
        <v>0</v>
      </c>
      <c r="L254" s="49"/>
      <c r="M254" s="59"/>
    </row>
    <row r="255" spans="1:13" x14ac:dyDescent="0.2">
      <c r="A255" s="125"/>
      <c r="B255" s="38" t="s">
        <v>393</v>
      </c>
      <c r="C255" s="131" t="s">
        <v>16</v>
      </c>
      <c r="D255" s="132"/>
      <c r="E255" s="133"/>
      <c r="F255" s="141"/>
      <c r="G255" s="141"/>
      <c r="H255" s="141"/>
      <c r="I255" s="132"/>
      <c r="J255" s="54"/>
      <c r="K255" s="42">
        <f t="shared" si="26"/>
        <v>0</v>
      </c>
      <c r="L255" s="49"/>
      <c r="M255" s="59"/>
    </row>
    <row r="256" spans="1:13" x14ac:dyDescent="0.2">
      <c r="A256" s="89" t="s">
        <v>398</v>
      </c>
      <c r="B256" s="33" t="s">
        <v>245</v>
      </c>
      <c r="C256" s="32"/>
      <c r="D256" s="34"/>
      <c r="E256" s="35"/>
      <c r="F256" s="35"/>
      <c r="G256" s="35"/>
      <c r="H256" s="35"/>
      <c r="I256" s="34"/>
      <c r="J256" s="50"/>
      <c r="K256" s="50"/>
      <c r="L256" s="51"/>
      <c r="M256" s="52">
        <f>SUM(K256:K272)</f>
        <v>0</v>
      </c>
    </row>
    <row r="257" spans="1:13" x14ac:dyDescent="0.2">
      <c r="A257" s="37"/>
      <c r="B257" s="53" t="s">
        <v>394</v>
      </c>
      <c r="C257" s="39"/>
      <c r="D257" s="40"/>
      <c r="E257" s="141"/>
      <c r="F257" s="41"/>
      <c r="G257" s="41"/>
      <c r="H257" s="41"/>
      <c r="I257" s="40"/>
      <c r="J257" s="42"/>
      <c r="K257" s="42">
        <f t="shared" si="26"/>
        <v>0</v>
      </c>
      <c r="L257" s="43"/>
      <c r="M257" s="44"/>
    </row>
    <row r="258" spans="1:13" x14ac:dyDescent="0.2">
      <c r="A258" s="37"/>
      <c r="B258" s="38" t="s">
        <v>246</v>
      </c>
      <c r="C258" s="39" t="s">
        <v>16</v>
      </c>
      <c r="D258" s="40"/>
      <c r="E258" s="141"/>
      <c r="F258" s="41"/>
      <c r="G258" s="41"/>
      <c r="H258" s="41"/>
      <c r="I258" s="40"/>
      <c r="J258" s="42"/>
      <c r="K258" s="42">
        <f t="shared" si="26"/>
        <v>0</v>
      </c>
      <c r="L258" s="43"/>
      <c r="M258" s="44"/>
    </row>
    <row r="259" spans="1:13" x14ac:dyDescent="0.2">
      <c r="A259" s="37"/>
      <c r="B259" s="38" t="s">
        <v>247</v>
      </c>
      <c r="C259" s="39" t="s">
        <v>16</v>
      </c>
      <c r="D259" s="40"/>
      <c r="E259" s="141"/>
      <c r="F259" s="41"/>
      <c r="G259" s="41"/>
      <c r="H259" s="41"/>
      <c r="I259" s="40"/>
      <c r="J259" s="42"/>
      <c r="K259" s="42">
        <f t="shared" si="26"/>
        <v>0</v>
      </c>
      <c r="L259" s="43"/>
      <c r="M259" s="44"/>
    </row>
    <row r="260" spans="1:13" x14ac:dyDescent="0.2">
      <c r="A260" s="37"/>
      <c r="B260" s="38" t="s">
        <v>248</v>
      </c>
      <c r="C260" s="39" t="s">
        <v>16</v>
      </c>
      <c r="D260" s="40"/>
      <c r="E260" s="141"/>
      <c r="F260" s="41"/>
      <c r="G260" s="41"/>
      <c r="H260" s="41"/>
      <c r="I260" s="40"/>
      <c r="J260" s="42"/>
      <c r="K260" s="42">
        <f t="shared" si="26"/>
        <v>0</v>
      </c>
      <c r="L260" s="43"/>
      <c r="M260" s="44"/>
    </row>
    <row r="261" spans="1:13" x14ac:dyDescent="0.2">
      <c r="A261" s="37"/>
      <c r="B261" s="38" t="s">
        <v>397</v>
      </c>
      <c r="C261" s="39" t="s">
        <v>29</v>
      </c>
      <c r="D261" s="40"/>
      <c r="E261" s="141"/>
      <c r="F261" s="41"/>
      <c r="G261" s="41"/>
      <c r="H261" s="41"/>
      <c r="I261" s="40"/>
      <c r="J261" s="42"/>
      <c r="K261" s="42">
        <f t="shared" si="26"/>
        <v>0</v>
      </c>
      <c r="L261" s="43"/>
      <c r="M261" s="44"/>
    </row>
    <row r="262" spans="1:13" x14ac:dyDescent="0.2">
      <c r="A262" s="37"/>
      <c r="B262" s="38" t="s">
        <v>482</v>
      </c>
      <c r="C262" s="39" t="s">
        <v>29</v>
      </c>
      <c r="D262" s="40"/>
      <c r="E262" s="141"/>
      <c r="F262" s="41"/>
      <c r="G262" s="41"/>
      <c r="H262" s="41"/>
      <c r="I262" s="40"/>
      <c r="J262" s="42"/>
      <c r="K262" s="42">
        <f t="shared" si="26"/>
        <v>0</v>
      </c>
      <c r="L262" s="43"/>
      <c r="M262" s="44"/>
    </row>
    <row r="263" spans="1:13" ht="25.5" x14ac:dyDescent="0.2">
      <c r="A263" s="37"/>
      <c r="B263" s="38" t="s">
        <v>483</v>
      </c>
      <c r="C263" s="39" t="s">
        <v>16</v>
      </c>
      <c r="D263" s="40"/>
      <c r="E263" s="141"/>
      <c r="F263" s="41"/>
      <c r="G263" s="41"/>
      <c r="H263" s="41"/>
      <c r="I263" s="40"/>
      <c r="J263" s="42"/>
      <c r="K263" s="42">
        <f t="shared" si="26"/>
        <v>0</v>
      </c>
      <c r="L263" s="43"/>
      <c r="M263" s="44"/>
    </row>
    <row r="264" spans="1:13" ht="25.5" x14ac:dyDescent="0.2">
      <c r="A264" s="37"/>
      <c r="B264" s="38" t="s">
        <v>484</v>
      </c>
      <c r="C264" s="39" t="s">
        <v>16</v>
      </c>
      <c r="D264" s="40"/>
      <c r="E264" s="141"/>
      <c r="F264" s="41"/>
      <c r="G264" s="41"/>
      <c r="H264" s="41"/>
      <c r="I264" s="40"/>
      <c r="J264" s="42"/>
      <c r="K264" s="42">
        <f t="shared" si="26"/>
        <v>0</v>
      </c>
      <c r="L264" s="43"/>
      <c r="M264" s="44"/>
    </row>
    <row r="265" spans="1:13" x14ac:dyDescent="0.2">
      <c r="A265" s="37"/>
      <c r="B265" s="53" t="s">
        <v>395</v>
      </c>
      <c r="C265" s="39"/>
      <c r="D265" s="40"/>
      <c r="E265" s="141"/>
      <c r="F265" s="41"/>
      <c r="G265" s="41"/>
      <c r="H265" s="41"/>
      <c r="I265" s="40"/>
      <c r="J265" s="42"/>
      <c r="K265" s="42">
        <f t="shared" si="26"/>
        <v>0</v>
      </c>
      <c r="L265" s="43"/>
      <c r="M265" s="44"/>
    </row>
    <row r="266" spans="1:13" ht="25.5" x14ac:dyDescent="0.2">
      <c r="A266" s="37"/>
      <c r="B266" s="38" t="s">
        <v>249</v>
      </c>
      <c r="C266" s="39" t="s">
        <v>16</v>
      </c>
      <c r="D266" s="40"/>
      <c r="E266" s="141"/>
      <c r="F266" s="41"/>
      <c r="G266" s="41"/>
      <c r="H266" s="41"/>
      <c r="I266" s="40"/>
      <c r="J266" s="42"/>
      <c r="K266" s="42">
        <f t="shared" si="26"/>
        <v>0</v>
      </c>
      <c r="L266" s="43"/>
      <c r="M266" s="44"/>
    </row>
    <row r="267" spans="1:13" x14ac:dyDescent="0.2">
      <c r="A267" s="37"/>
      <c r="B267" s="38" t="s">
        <v>153</v>
      </c>
      <c r="C267" s="39" t="s">
        <v>16</v>
      </c>
      <c r="D267" s="40"/>
      <c r="E267" s="141"/>
      <c r="F267" s="41"/>
      <c r="G267" s="41"/>
      <c r="H267" s="41"/>
      <c r="I267" s="40"/>
      <c r="J267" s="42"/>
      <c r="K267" s="42">
        <f t="shared" si="26"/>
        <v>0</v>
      </c>
      <c r="L267" s="43"/>
      <c r="M267" s="44"/>
    </row>
    <row r="268" spans="1:13" x14ac:dyDescent="0.2">
      <c r="A268" s="37"/>
      <c r="B268" s="38" t="s">
        <v>248</v>
      </c>
      <c r="C268" s="39" t="s">
        <v>16</v>
      </c>
      <c r="D268" s="40"/>
      <c r="E268" s="141"/>
      <c r="F268" s="41"/>
      <c r="G268" s="41"/>
      <c r="H268" s="41"/>
      <c r="I268" s="40"/>
      <c r="J268" s="42"/>
      <c r="K268" s="42">
        <f t="shared" si="26"/>
        <v>0</v>
      </c>
      <c r="L268" s="43"/>
      <c r="M268" s="44"/>
    </row>
    <row r="269" spans="1:13" x14ac:dyDescent="0.2">
      <c r="A269" s="37"/>
      <c r="B269" s="53" t="s">
        <v>396</v>
      </c>
      <c r="C269" s="39"/>
      <c r="D269" s="40"/>
      <c r="E269" s="141"/>
      <c r="F269" s="41"/>
      <c r="G269" s="41"/>
      <c r="H269" s="41"/>
      <c r="I269" s="40"/>
      <c r="J269" s="42"/>
      <c r="K269" s="42">
        <f t="shared" si="26"/>
        <v>0</v>
      </c>
      <c r="L269" s="43"/>
      <c r="M269" s="44"/>
    </row>
    <row r="270" spans="1:13" x14ac:dyDescent="0.2">
      <c r="A270" s="37"/>
      <c r="B270" s="38" t="s">
        <v>250</v>
      </c>
      <c r="C270" s="39" t="s">
        <v>16</v>
      </c>
      <c r="D270" s="40"/>
      <c r="E270" s="141"/>
      <c r="F270" s="41"/>
      <c r="G270" s="41"/>
      <c r="H270" s="41"/>
      <c r="I270" s="40"/>
      <c r="J270" s="42"/>
      <c r="K270" s="42">
        <f t="shared" si="26"/>
        <v>0</v>
      </c>
      <c r="L270" s="43"/>
      <c r="M270" s="44"/>
    </row>
    <row r="271" spans="1:13" x14ac:dyDescent="0.2">
      <c r="A271" s="37"/>
      <c r="B271" s="38" t="s">
        <v>178</v>
      </c>
      <c r="C271" s="39" t="s">
        <v>16</v>
      </c>
      <c r="D271" s="40"/>
      <c r="E271" s="141"/>
      <c r="F271" s="41"/>
      <c r="G271" s="41"/>
      <c r="H271" s="41"/>
      <c r="I271" s="40"/>
      <c r="J271" s="42"/>
      <c r="K271" s="42">
        <f t="shared" si="26"/>
        <v>0</v>
      </c>
      <c r="L271" s="43"/>
      <c r="M271" s="44"/>
    </row>
    <row r="272" spans="1:13" x14ac:dyDescent="0.2">
      <c r="A272" s="37"/>
      <c r="B272" s="38" t="s">
        <v>251</v>
      </c>
      <c r="C272" s="39" t="s">
        <v>16</v>
      </c>
      <c r="D272" s="40"/>
      <c r="E272" s="141"/>
      <c r="F272" s="41"/>
      <c r="G272" s="41"/>
      <c r="H272" s="41"/>
      <c r="I272" s="40"/>
      <c r="J272" s="42"/>
      <c r="K272" s="42">
        <f t="shared" si="26"/>
        <v>0</v>
      </c>
      <c r="L272" s="43"/>
      <c r="M272" s="44"/>
    </row>
    <row r="273" spans="1:14" s="65" customFormat="1" x14ac:dyDescent="0.2">
      <c r="A273" s="32" t="s">
        <v>183</v>
      </c>
      <c r="B273" s="33" t="s">
        <v>60</v>
      </c>
      <c r="C273" s="32"/>
      <c r="D273" s="34"/>
      <c r="E273" s="35"/>
      <c r="F273" s="35"/>
      <c r="G273" s="35"/>
      <c r="H273" s="35"/>
      <c r="I273" s="34"/>
      <c r="J273" s="50"/>
      <c r="K273" s="50"/>
      <c r="L273" s="51"/>
      <c r="M273" s="52">
        <f>M274+M276+M278+M290+M292+M322+M358+M362+M365</f>
        <v>0</v>
      </c>
      <c r="N273" s="2"/>
    </row>
    <row r="274" spans="1:14" s="65" customFormat="1" x14ac:dyDescent="0.2">
      <c r="A274" s="89" t="s">
        <v>215</v>
      </c>
      <c r="B274" s="33" t="s">
        <v>402</v>
      </c>
      <c r="C274" s="32"/>
      <c r="D274" s="34"/>
      <c r="E274" s="35"/>
      <c r="F274" s="35"/>
      <c r="G274" s="35"/>
      <c r="H274" s="35"/>
      <c r="I274" s="34"/>
      <c r="J274" s="50"/>
      <c r="K274" s="50"/>
      <c r="L274" s="51"/>
      <c r="M274" s="52">
        <f>SUM(K274:K275)</f>
        <v>0</v>
      </c>
      <c r="N274" s="2"/>
    </row>
    <row r="275" spans="1:14" s="65" customFormat="1" x14ac:dyDescent="0.2">
      <c r="A275" s="37"/>
      <c r="B275" s="38" t="s">
        <v>172</v>
      </c>
      <c r="C275" s="39" t="s">
        <v>21</v>
      </c>
      <c r="D275" s="40"/>
      <c r="E275" s="41"/>
      <c r="F275" s="141"/>
      <c r="G275" s="141"/>
      <c r="H275" s="141"/>
      <c r="I275" s="40"/>
      <c r="J275" s="42"/>
      <c r="K275" s="42">
        <f t="shared" ref="K275" si="27">SUM(E275:H275)*J275</f>
        <v>0</v>
      </c>
      <c r="L275" s="43"/>
      <c r="M275" s="44"/>
      <c r="N275" s="2"/>
    </row>
    <row r="276" spans="1:14" s="65" customFormat="1" x14ac:dyDescent="0.2">
      <c r="A276" s="89" t="s">
        <v>216</v>
      </c>
      <c r="B276" s="33" t="s">
        <v>403</v>
      </c>
      <c r="C276" s="32"/>
      <c r="D276" s="34"/>
      <c r="E276" s="35"/>
      <c r="F276" s="35"/>
      <c r="G276" s="35"/>
      <c r="H276" s="35"/>
      <c r="I276" s="34"/>
      <c r="J276" s="50"/>
      <c r="K276" s="50"/>
      <c r="L276" s="51"/>
      <c r="M276" s="52">
        <f>SUM(K276:K277)</f>
        <v>0</v>
      </c>
      <c r="N276" s="2"/>
    </row>
    <row r="277" spans="1:14" s="65" customFormat="1" x14ac:dyDescent="0.2">
      <c r="A277" s="37"/>
      <c r="B277" s="38" t="s">
        <v>404</v>
      </c>
      <c r="C277" s="39" t="s">
        <v>16</v>
      </c>
      <c r="D277" s="40"/>
      <c r="E277" s="41"/>
      <c r="F277" s="141"/>
      <c r="G277" s="141"/>
      <c r="H277" s="141"/>
      <c r="I277" s="40"/>
      <c r="J277" s="42"/>
      <c r="K277" s="42">
        <f t="shared" ref="K277" si="28">SUM(E277:H277)*J277</f>
        <v>0</v>
      </c>
      <c r="L277" s="43"/>
      <c r="M277" s="44"/>
      <c r="N277" s="2"/>
    </row>
    <row r="278" spans="1:14" s="65" customFormat="1" x14ac:dyDescent="0.2">
      <c r="A278" s="89" t="s">
        <v>222</v>
      </c>
      <c r="B278" s="33" t="s">
        <v>313</v>
      </c>
      <c r="C278" s="32"/>
      <c r="D278" s="34"/>
      <c r="E278" s="35"/>
      <c r="F278" s="35"/>
      <c r="G278" s="35"/>
      <c r="H278" s="35"/>
      <c r="I278" s="34"/>
      <c r="J278" s="50"/>
      <c r="K278" s="50"/>
      <c r="L278" s="51"/>
      <c r="M278" s="52">
        <f>SUM(K278:K289)</f>
        <v>0</v>
      </c>
      <c r="N278" s="2"/>
    </row>
    <row r="279" spans="1:14" s="65" customFormat="1" x14ac:dyDescent="0.2">
      <c r="A279" s="37"/>
      <c r="B279" s="38" t="s">
        <v>408</v>
      </c>
      <c r="C279" s="39" t="s">
        <v>16</v>
      </c>
      <c r="D279" s="47"/>
      <c r="E279" s="56"/>
      <c r="F279" s="141"/>
      <c r="G279" s="141"/>
      <c r="H279" s="141"/>
      <c r="I279" s="47"/>
      <c r="J279" s="54"/>
      <c r="K279" s="42">
        <f t="shared" ref="K279:K289" si="29">SUM(E279:H279)*J279</f>
        <v>0</v>
      </c>
      <c r="L279" s="49"/>
      <c r="M279" s="59"/>
      <c r="N279" s="2"/>
    </row>
    <row r="280" spans="1:14" s="65" customFormat="1" x14ac:dyDescent="0.2">
      <c r="A280" s="37"/>
      <c r="B280" s="53" t="s">
        <v>405</v>
      </c>
      <c r="C280" s="134"/>
      <c r="D280" s="47"/>
      <c r="E280" s="56"/>
      <c r="F280" s="141"/>
      <c r="G280" s="141"/>
      <c r="H280" s="141"/>
      <c r="I280" s="47"/>
      <c r="J280" s="54"/>
      <c r="K280" s="42">
        <f t="shared" si="29"/>
        <v>0</v>
      </c>
      <c r="L280" s="49"/>
      <c r="M280" s="59"/>
      <c r="N280" s="2"/>
    </row>
    <row r="281" spans="1:14" s="65" customFormat="1" x14ac:dyDescent="0.2">
      <c r="A281" s="37"/>
      <c r="B281" s="57" t="s">
        <v>406</v>
      </c>
      <c r="C281" s="55" t="s">
        <v>35</v>
      </c>
      <c r="D281" s="47"/>
      <c r="E281" s="56"/>
      <c r="F281" s="141"/>
      <c r="G281" s="141"/>
      <c r="H281" s="141"/>
      <c r="I281" s="47"/>
      <c r="J281" s="54"/>
      <c r="K281" s="42">
        <f t="shared" si="29"/>
        <v>0</v>
      </c>
      <c r="L281" s="49"/>
      <c r="M281" s="59"/>
      <c r="N281" s="2"/>
    </row>
    <row r="282" spans="1:14" s="65" customFormat="1" x14ac:dyDescent="0.2">
      <c r="A282" s="37"/>
      <c r="B282" s="57" t="s">
        <v>415</v>
      </c>
      <c r="C282" s="55" t="s">
        <v>16</v>
      </c>
      <c r="D282" s="47"/>
      <c r="E282" s="56"/>
      <c r="F282" s="141"/>
      <c r="G282" s="141"/>
      <c r="H282" s="141"/>
      <c r="I282" s="47"/>
      <c r="J282" s="54"/>
      <c r="K282" s="42">
        <f t="shared" si="29"/>
        <v>0</v>
      </c>
      <c r="L282" s="49"/>
      <c r="M282" s="59"/>
      <c r="N282" s="2"/>
    </row>
    <row r="283" spans="1:14" s="65" customFormat="1" x14ac:dyDescent="0.2">
      <c r="A283" s="37"/>
      <c r="B283" s="53" t="s">
        <v>413</v>
      </c>
      <c r="C283" s="39"/>
      <c r="D283" s="47"/>
      <c r="E283" s="56"/>
      <c r="F283" s="56"/>
      <c r="G283" s="56"/>
      <c r="H283" s="56"/>
      <c r="I283" s="47"/>
      <c r="J283" s="54"/>
      <c r="K283" s="42">
        <f t="shared" si="29"/>
        <v>0</v>
      </c>
      <c r="L283" s="49"/>
      <c r="M283" s="59"/>
      <c r="N283" s="2"/>
    </row>
    <row r="284" spans="1:14" s="65" customFormat="1" x14ac:dyDescent="0.2">
      <c r="A284" s="37"/>
      <c r="B284" s="38" t="s">
        <v>408</v>
      </c>
      <c r="C284" s="39" t="s">
        <v>16</v>
      </c>
      <c r="D284" s="47"/>
      <c r="E284" s="56"/>
      <c r="F284" s="141"/>
      <c r="G284" s="141"/>
      <c r="H284" s="141"/>
      <c r="I284" s="47"/>
      <c r="J284" s="54"/>
      <c r="K284" s="42">
        <f t="shared" si="29"/>
        <v>0</v>
      </c>
      <c r="L284" s="49"/>
      <c r="M284" s="59"/>
      <c r="N284" s="2"/>
    </row>
    <row r="285" spans="1:14" s="65" customFormat="1" ht="25.5" x14ac:dyDescent="0.2">
      <c r="A285" s="37"/>
      <c r="B285" s="38" t="s">
        <v>409</v>
      </c>
      <c r="C285" s="39" t="s">
        <v>16</v>
      </c>
      <c r="D285" s="47"/>
      <c r="E285" s="56"/>
      <c r="F285" s="141"/>
      <c r="G285" s="141"/>
      <c r="H285" s="141"/>
      <c r="I285" s="47"/>
      <c r="J285" s="54"/>
      <c r="K285" s="42">
        <f t="shared" si="29"/>
        <v>0</v>
      </c>
      <c r="L285" s="49"/>
      <c r="M285" s="59"/>
      <c r="N285" s="2"/>
    </row>
    <row r="286" spans="1:14" s="65" customFormat="1" ht="25.5" x14ac:dyDescent="0.2">
      <c r="A286" s="37"/>
      <c r="B286" s="38" t="s">
        <v>410</v>
      </c>
      <c r="C286" s="39" t="s">
        <v>16</v>
      </c>
      <c r="D286" s="47"/>
      <c r="E286" s="56"/>
      <c r="F286" s="141"/>
      <c r="G286" s="141"/>
      <c r="H286" s="141"/>
      <c r="I286" s="47"/>
      <c r="J286" s="54"/>
      <c r="K286" s="42">
        <f t="shared" si="29"/>
        <v>0</v>
      </c>
      <c r="L286" s="49"/>
      <c r="M286" s="59"/>
      <c r="N286" s="2"/>
    </row>
    <row r="287" spans="1:14" s="65" customFormat="1" ht="25.5" x14ac:dyDescent="0.2">
      <c r="A287" s="37"/>
      <c r="B287" s="38" t="s">
        <v>411</v>
      </c>
      <c r="C287" s="39" t="s">
        <v>16</v>
      </c>
      <c r="D287" s="47"/>
      <c r="E287" s="56"/>
      <c r="F287" s="141"/>
      <c r="G287" s="141"/>
      <c r="H287" s="141"/>
      <c r="I287" s="47"/>
      <c r="J287" s="54"/>
      <c r="K287" s="42">
        <f t="shared" si="29"/>
        <v>0</v>
      </c>
      <c r="L287" s="49"/>
      <c r="M287" s="59"/>
      <c r="N287" s="2"/>
    </row>
    <row r="288" spans="1:14" s="65" customFormat="1" ht="25.5" x14ac:dyDescent="0.2">
      <c r="A288" s="37"/>
      <c r="B288" s="38" t="s">
        <v>412</v>
      </c>
      <c r="C288" s="39" t="s">
        <v>16</v>
      </c>
      <c r="D288" s="47"/>
      <c r="E288" s="56"/>
      <c r="F288" s="141"/>
      <c r="G288" s="141"/>
      <c r="H288" s="141"/>
      <c r="I288" s="47"/>
      <c r="J288" s="54"/>
      <c r="K288" s="42">
        <f t="shared" si="29"/>
        <v>0</v>
      </c>
      <c r="L288" s="49"/>
      <c r="M288" s="59"/>
      <c r="N288" s="2"/>
    </row>
    <row r="289" spans="1:14" s="65" customFormat="1" ht="25.5" x14ac:dyDescent="0.2">
      <c r="A289" s="37"/>
      <c r="B289" s="38" t="s">
        <v>414</v>
      </c>
      <c r="C289" s="39" t="s">
        <v>16</v>
      </c>
      <c r="D289" s="47"/>
      <c r="E289" s="56"/>
      <c r="F289" s="141"/>
      <c r="G289" s="141"/>
      <c r="H289" s="141"/>
      <c r="I289" s="47"/>
      <c r="J289" s="54"/>
      <c r="K289" s="42">
        <f t="shared" si="29"/>
        <v>0</v>
      </c>
      <c r="L289" s="49"/>
      <c r="M289" s="59"/>
      <c r="N289" s="2"/>
    </row>
    <row r="290" spans="1:14" s="65" customFormat="1" x14ac:dyDescent="0.2">
      <c r="A290" s="89" t="s">
        <v>223</v>
      </c>
      <c r="B290" s="33" t="s">
        <v>407</v>
      </c>
      <c r="C290" s="32"/>
      <c r="D290" s="34"/>
      <c r="E290" s="35"/>
      <c r="F290" s="35"/>
      <c r="G290" s="35"/>
      <c r="H290" s="35"/>
      <c r="I290" s="34"/>
      <c r="J290" s="50"/>
      <c r="K290" s="50"/>
      <c r="L290" s="51"/>
      <c r="M290" s="52">
        <f>SUM(K290:K291)</f>
        <v>0</v>
      </c>
      <c r="N290" s="2"/>
    </row>
    <row r="291" spans="1:14" s="65" customFormat="1" x14ac:dyDescent="0.2">
      <c r="A291" s="125"/>
      <c r="B291" s="38" t="s">
        <v>172</v>
      </c>
      <c r="C291" s="39" t="s">
        <v>21</v>
      </c>
      <c r="D291" s="47"/>
      <c r="E291" s="141"/>
      <c r="F291" s="56"/>
      <c r="G291" s="56"/>
      <c r="H291" s="56"/>
      <c r="I291" s="47"/>
      <c r="J291" s="54"/>
      <c r="K291" s="42">
        <f t="shared" ref="K291" si="30">SUM(E291:H291)*J291</f>
        <v>0</v>
      </c>
      <c r="L291" s="49"/>
      <c r="M291" s="59"/>
      <c r="N291" s="2"/>
    </row>
    <row r="292" spans="1:14" s="65" customFormat="1" x14ac:dyDescent="0.2">
      <c r="A292" s="89" t="s">
        <v>224</v>
      </c>
      <c r="B292" s="33" t="s">
        <v>416</v>
      </c>
      <c r="C292" s="32"/>
      <c r="D292" s="34"/>
      <c r="E292" s="35"/>
      <c r="F292" s="35"/>
      <c r="G292" s="35"/>
      <c r="H292" s="35"/>
      <c r="I292" s="34"/>
      <c r="J292" s="50"/>
      <c r="K292" s="50"/>
      <c r="L292" s="51"/>
      <c r="M292" s="52">
        <f>SUM(K292:K321)</f>
        <v>0</v>
      </c>
      <c r="N292" s="2"/>
    </row>
    <row r="293" spans="1:14" s="65" customFormat="1" x14ac:dyDescent="0.2">
      <c r="A293" s="125"/>
      <c r="B293" s="57" t="s">
        <v>408</v>
      </c>
      <c r="C293" s="39" t="s">
        <v>21</v>
      </c>
      <c r="D293" s="47"/>
      <c r="E293" s="56"/>
      <c r="F293" s="141"/>
      <c r="G293" s="141"/>
      <c r="H293" s="141"/>
      <c r="I293" s="47"/>
      <c r="J293" s="54"/>
      <c r="K293" s="42">
        <f t="shared" ref="K293:K321" si="31">SUM(E293:H293)*J293</f>
        <v>0</v>
      </c>
      <c r="L293" s="49"/>
      <c r="M293" s="59"/>
      <c r="N293" s="2"/>
    </row>
    <row r="294" spans="1:14" s="65" customFormat="1" x14ac:dyDescent="0.2">
      <c r="A294" s="125"/>
      <c r="B294" s="53" t="s">
        <v>417</v>
      </c>
      <c r="C294" s="134"/>
      <c r="D294" s="47"/>
      <c r="E294" s="56"/>
      <c r="F294" s="141"/>
      <c r="G294" s="141"/>
      <c r="H294" s="141"/>
      <c r="I294" s="47"/>
      <c r="J294" s="54"/>
      <c r="K294" s="42">
        <f t="shared" si="31"/>
        <v>0</v>
      </c>
      <c r="L294" s="49"/>
      <c r="M294" s="59"/>
      <c r="N294" s="2"/>
    </row>
    <row r="295" spans="1:14" s="65" customFormat="1" x14ac:dyDescent="0.2">
      <c r="A295" s="125"/>
      <c r="B295" s="57" t="s">
        <v>418</v>
      </c>
      <c r="C295" s="55" t="s">
        <v>35</v>
      </c>
      <c r="D295" s="47"/>
      <c r="E295" s="56"/>
      <c r="F295" s="141"/>
      <c r="G295" s="141"/>
      <c r="H295" s="141"/>
      <c r="I295" s="47"/>
      <c r="J295" s="54"/>
      <c r="K295" s="42">
        <f t="shared" si="31"/>
        <v>0</v>
      </c>
      <c r="L295" s="49"/>
      <c r="M295" s="59"/>
      <c r="N295" s="2"/>
    </row>
    <row r="296" spans="1:14" s="65" customFormat="1" x14ac:dyDescent="0.2">
      <c r="A296" s="125"/>
      <c r="B296" s="57" t="s">
        <v>428</v>
      </c>
      <c r="C296" s="55" t="s">
        <v>16</v>
      </c>
      <c r="D296" s="47"/>
      <c r="E296" s="56"/>
      <c r="F296" s="141"/>
      <c r="G296" s="141"/>
      <c r="H296" s="141"/>
      <c r="I296" s="47"/>
      <c r="J296" s="54"/>
      <c r="K296" s="42">
        <f t="shared" si="31"/>
        <v>0</v>
      </c>
      <c r="L296" s="49"/>
      <c r="M296" s="59"/>
      <c r="N296" s="2"/>
    </row>
    <row r="297" spans="1:14" s="65" customFormat="1" x14ac:dyDescent="0.2">
      <c r="A297" s="125"/>
      <c r="B297" s="57" t="s">
        <v>420</v>
      </c>
      <c r="C297" s="55" t="s">
        <v>16</v>
      </c>
      <c r="D297" s="47"/>
      <c r="E297" s="56"/>
      <c r="F297" s="141"/>
      <c r="G297" s="141"/>
      <c r="H297" s="141"/>
      <c r="I297" s="47"/>
      <c r="J297" s="54"/>
      <c r="K297" s="42">
        <f t="shared" si="31"/>
        <v>0</v>
      </c>
      <c r="L297" s="49"/>
      <c r="M297" s="59"/>
      <c r="N297" s="2"/>
    </row>
    <row r="298" spans="1:14" s="65" customFormat="1" x14ac:dyDescent="0.2">
      <c r="A298" s="125"/>
      <c r="B298" s="57" t="s">
        <v>422</v>
      </c>
      <c r="C298" s="55" t="s">
        <v>16</v>
      </c>
      <c r="D298" s="47"/>
      <c r="E298" s="56"/>
      <c r="F298" s="141"/>
      <c r="G298" s="141"/>
      <c r="H298" s="141"/>
      <c r="I298" s="47"/>
      <c r="J298" s="54"/>
      <c r="K298" s="42">
        <f t="shared" si="31"/>
        <v>0</v>
      </c>
      <c r="L298" s="49"/>
      <c r="M298" s="59"/>
      <c r="N298" s="2"/>
    </row>
    <row r="299" spans="1:14" s="65" customFormat="1" x14ac:dyDescent="0.2">
      <c r="A299" s="125"/>
      <c r="B299" s="57" t="s">
        <v>248</v>
      </c>
      <c r="C299" s="55" t="s">
        <v>16</v>
      </c>
      <c r="D299" s="47"/>
      <c r="E299" s="56"/>
      <c r="F299" s="141"/>
      <c r="G299" s="141"/>
      <c r="H299" s="141"/>
      <c r="I299" s="47"/>
      <c r="J299" s="54"/>
      <c r="K299" s="42">
        <f t="shared" si="31"/>
        <v>0</v>
      </c>
      <c r="L299" s="49"/>
      <c r="M299" s="59"/>
      <c r="N299" s="2"/>
    </row>
    <row r="300" spans="1:14" s="65" customFormat="1" x14ac:dyDescent="0.2">
      <c r="A300" s="125"/>
      <c r="B300" s="57" t="s">
        <v>419</v>
      </c>
      <c r="C300" s="55" t="s">
        <v>16</v>
      </c>
      <c r="D300" s="47"/>
      <c r="E300" s="56"/>
      <c r="F300" s="141"/>
      <c r="G300" s="141"/>
      <c r="H300" s="141"/>
      <c r="I300" s="47"/>
      <c r="J300" s="54"/>
      <c r="K300" s="42">
        <f t="shared" si="31"/>
        <v>0</v>
      </c>
      <c r="L300" s="49"/>
      <c r="M300" s="59"/>
      <c r="N300" s="2"/>
    </row>
    <row r="301" spans="1:14" s="65" customFormat="1" x14ac:dyDescent="0.2">
      <c r="A301" s="125"/>
      <c r="B301" s="53" t="s">
        <v>423</v>
      </c>
      <c r="C301" s="134"/>
      <c r="D301" s="47"/>
      <c r="E301" s="56"/>
      <c r="F301" s="141"/>
      <c r="G301" s="141"/>
      <c r="H301" s="141"/>
      <c r="I301" s="47"/>
      <c r="J301" s="54"/>
      <c r="K301" s="42">
        <f t="shared" si="31"/>
        <v>0</v>
      </c>
      <c r="L301" s="49"/>
      <c r="M301" s="59"/>
      <c r="N301" s="2"/>
    </row>
    <row r="302" spans="1:14" s="65" customFormat="1" x14ac:dyDescent="0.2">
      <c r="A302" s="125"/>
      <c r="B302" s="57" t="s">
        <v>421</v>
      </c>
      <c r="C302" s="55" t="s">
        <v>35</v>
      </c>
      <c r="D302" s="47"/>
      <c r="E302" s="56"/>
      <c r="F302" s="141"/>
      <c r="G302" s="141"/>
      <c r="H302" s="141"/>
      <c r="I302" s="47"/>
      <c r="J302" s="54"/>
      <c r="K302" s="42">
        <f t="shared" si="31"/>
        <v>0</v>
      </c>
      <c r="L302" s="49"/>
      <c r="M302" s="59"/>
      <c r="N302" s="2"/>
    </row>
    <row r="303" spans="1:14" s="65" customFormat="1" x14ac:dyDescent="0.2">
      <c r="A303" s="125"/>
      <c r="B303" s="57" t="s">
        <v>428</v>
      </c>
      <c r="C303" s="55" t="s">
        <v>16</v>
      </c>
      <c r="D303" s="47"/>
      <c r="E303" s="56"/>
      <c r="F303" s="141"/>
      <c r="G303" s="141"/>
      <c r="H303" s="141"/>
      <c r="I303" s="47"/>
      <c r="J303" s="54"/>
      <c r="K303" s="42">
        <f t="shared" si="31"/>
        <v>0</v>
      </c>
      <c r="L303" s="49"/>
      <c r="M303" s="59"/>
      <c r="N303" s="2"/>
    </row>
    <row r="304" spans="1:14" s="65" customFormat="1" x14ac:dyDescent="0.2">
      <c r="A304" s="125"/>
      <c r="B304" s="57" t="s">
        <v>420</v>
      </c>
      <c r="C304" s="55" t="s">
        <v>16</v>
      </c>
      <c r="D304" s="47"/>
      <c r="E304" s="56"/>
      <c r="F304" s="141"/>
      <c r="G304" s="141"/>
      <c r="H304" s="141"/>
      <c r="I304" s="47"/>
      <c r="J304" s="54"/>
      <c r="K304" s="42">
        <f t="shared" si="31"/>
        <v>0</v>
      </c>
      <c r="L304" s="49"/>
      <c r="M304" s="59"/>
      <c r="N304" s="2"/>
    </row>
    <row r="305" spans="1:14" s="65" customFormat="1" x14ac:dyDescent="0.2">
      <c r="A305" s="125"/>
      <c r="B305" s="57" t="s">
        <v>422</v>
      </c>
      <c r="C305" s="55" t="s">
        <v>16</v>
      </c>
      <c r="D305" s="47"/>
      <c r="E305" s="56"/>
      <c r="F305" s="141"/>
      <c r="G305" s="141"/>
      <c r="H305" s="141"/>
      <c r="I305" s="47"/>
      <c r="J305" s="54"/>
      <c r="K305" s="42">
        <f t="shared" si="31"/>
        <v>0</v>
      </c>
      <c r="L305" s="49"/>
      <c r="M305" s="59"/>
      <c r="N305" s="2"/>
    </row>
    <row r="306" spans="1:14" s="65" customFormat="1" x14ac:dyDescent="0.2">
      <c r="A306" s="125"/>
      <c r="B306" s="57" t="s">
        <v>248</v>
      </c>
      <c r="C306" s="55" t="s">
        <v>16</v>
      </c>
      <c r="D306" s="47"/>
      <c r="E306" s="56"/>
      <c r="F306" s="141"/>
      <c r="G306" s="141"/>
      <c r="H306" s="141"/>
      <c r="I306" s="47"/>
      <c r="J306" s="54"/>
      <c r="K306" s="42">
        <f t="shared" si="31"/>
        <v>0</v>
      </c>
      <c r="L306" s="49"/>
      <c r="M306" s="59"/>
      <c r="N306" s="2"/>
    </row>
    <row r="307" spans="1:14" s="65" customFormat="1" x14ac:dyDescent="0.2">
      <c r="A307" s="125"/>
      <c r="B307" s="57" t="s">
        <v>419</v>
      </c>
      <c r="C307" s="55" t="s">
        <v>16</v>
      </c>
      <c r="D307" s="47"/>
      <c r="E307" s="56"/>
      <c r="F307" s="141"/>
      <c r="G307" s="141"/>
      <c r="H307" s="141"/>
      <c r="I307" s="47"/>
      <c r="J307" s="54"/>
      <c r="K307" s="42">
        <f t="shared" si="31"/>
        <v>0</v>
      </c>
      <c r="L307" s="49"/>
      <c r="M307" s="59"/>
      <c r="N307" s="2"/>
    </row>
    <row r="308" spans="1:14" s="65" customFormat="1" x14ac:dyDescent="0.2">
      <c r="A308" s="125"/>
      <c r="B308" s="53" t="s">
        <v>424</v>
      </c>
      <c r="C308" s="134"/>
      <c r="D308" s="47"/>
      <c r="E308" s="56"/>
      <c r="F308" s="141"/>
      <c r="G308" s="141"/>
      <c r="H308" s="141"/>
      <c r="I308" s="47"/>
      <c r="J308" s="54"/>
      <c r="K308" s="42">
        <f t="shared" si="31"/>
        <v>0</v>
      </c>
      <c r="L308" s="49"/>
      <c r="M308" s="59"/>
      <c r="N308" s="2"/>
    </row>
    <row r="309" spans="1:14" s="65" customFormat="1" x14ac:dyDescent="0.2">
      <c r="A309" s="125"/>
      <c r="B309" s="57" t="s">
        <v>425</v>
      </c>
      <c r="C309" s="55" t="s">
        <v>35</v>
      </c>
      <c r="D309" s="47"/>
      <c r="E309" s="56"/>
      <c r="F309" s="141"/>
      <c r="G309" s="141"/>
      <c r="H309" s="141"/>
      <c r="I309" s="47"/>
      <c r="J309" s="54"/>
      <c r="K309" s="42">
        <f t="shared" si="31"/>
        <v>0</v>
      </c>
      <c r="L309" s="49"/>
      <c r="M309" s="59"/>
      <c r="N309" s="2"/>
    </row>
    <row r="310" spans="1:14" s="65" customFormat="1" x14ac:dyDescent="0.2">
      <c r="A310" s="125"/>
      <c r="B310" s="57" t="s">
        <v>428</v>
      </c>
      <c r="C310" s="55" t="s">
        <v>16</v>
      </c>
      <c r="D310" s="47"/>
      <c r="E310" s="56"/>
      <c r="F310" s="141"/>
      <c r="G310" s="141"/>
      <c r="H310" s="141"/>
      <c r="I310" s="47"/>
      <c r="J310" s="54"/>
      <c r="K310" s="42">
        <f t="shared" si="31"/>
        <v>0</v>
      </c>
      <c r="L310" s="49"/>
      <c r="M310" s="59"/>
      <c r="N310" s="2"/>
    </row>
    <row r="311" spans="1:14" s="65" customFormat="1" x14ac:dyDescent="0.2">
      <c r="A311" s="125"/>
      <c r="B311" s="57" t="s">
        <v>420</v>
      </c>
      <c r="C311" s="55" t="s">
        <v>16</v>
      </c>
      <c r="D311" s="47"/>
      <c r="E311" s="56"/>
      <c r="F311" s="141"/>
      <c r="G311" s="141"/>
      <c r="H311" s="141"/>
      <c r="I311" s="47"/>
      <c r="J311" s="54"/>
      <c r="K311" s="42">
        <f t="shared" si="31"/>
        <v>0</v>
      </c>
      <c r="L311" s="49"/>
      <c r="M311" s="59"/>
      <c r="N311" s="2"/>
    </row>
    <row r="312" spans="1:14" s="65" customFormat="1" x14ac:dyDescent="0.2">
      <c r="A312" s="125"/>
      <c r="B312" s="57" t="s">
        <v>422</v>
      </c>
      <c r="C312" s="55" t="s">
        <v>16</v>
      </c>
      <c r="D312" s="47"/>
      <c r="E312" s="56"/>
      <c r="F312" s="141"/>
      <c r="G312" s="141"/>
      <c r="H312" s="141"/>
      <c r="I312" s="47"/>
      <c r="J312" s="54"/>
      <c r="K312" s="42">
        <f t="shared" si="31"/>
        <v>0</v>
      </c>
      <c r="L312" s="49"/>
      <c r="M312" s="59"/>
      <c r="N312" s="2"/>
    </row>
    <row r="313" spans="1:14" s="65" customFormat="1" x14ac:dyDescent="0.2">
      <c r="A313" s="125"/>
      <c r="B313" s="57" t="s">
        <v>248</v>
      </c>
      <c r="C313" s="55" t="s">
        <v>16</v>
      </c>
      <c r="D313" s="47"/>
      <c r="E313" s="56"/>
      <c r="F313" s="141"/>
      <c r="G313" s="141"/>
      <c r="H313" s="141"/>
      <c r="I313" s="47"/>
      <c r="J313" s="54"/>
      <c r="K313" s="42">
        <f t="shared" si="31"/>
        <v>0</v>
      </c>
      <c r="L313" s="49"/>
      <c r="M313" s="59"/>
      <c r="N313" s="2"/>
    </row>
    <row r="314" spans="1:14" s="65" customFormat="1" x14ac:dyDescent="0.2">
      <c r="A314" s="125"/>
      <c r="B314" s="57" t="s">
        <v>419</v>
      </c>
      <c r="C314" s="55" t="s">
        <v>16</v>
      </c>
      <c r="D314" s="47"/>
      <c r="E314" s="56"/>
      <c r="F314" s="141"/>
      <c r="G314" s="141"/>
      <c r="H314" s="141"/>
      <c r="I314" s="47"/>
      <c r="J314" s="54"/>
      <c r="K314" s="42">
        <f t="shared" si="31"/>
        <v>0</v>
      </c>
      <c r="L314" s="49"/>
      <c r="M314" s="59"/>
      <c r="N314" s="2"/>
    </row>
    <row r="315" spans="1:14" s="65" customFormat="1" x14ac:dyDescent="0.2">
      <c r="A315" s="125"/>
      <c r="B315" s="53" t="s">
        <v>426</v>
      </c>
      <c r="C315" s="134"/>
      <c r="D315" s="47"/>
      <c r="E315" s="56"/>
      <c r="F315" s="141"/>
      <c r="G315" s="141"/>
      <c r="H315" s="141"/>
      <c r="I315" s="47"/>
      <c r="J315" s="54"/>
      <c r="K315" s="42">
        <f t="shared" si="31"/>
        <v>0</v>
      </c>
      <c r="L315" s="49"/>
      <c r="M315" s="59"/>
      <c r="N315" s="2"/>
    </row>
    <row r="316" spans="1:14" s="65" customFormat="1" x14ac:dyDescent="0.2">
      <c r="A316" s="125"/>
      <c r="B316" s="57" t="s">
        <v>427</v>
      </c>
      <c r="C316" s="55" t="s">
        <v>35</v>
      </c>
      <c r="D316" s="47"/>
      <c r="E316" s="56"/>
      <c r="F316" s="141"/>
      <c r="G316" s="141"/>
      <c r="H316" s="141"/>
      <c r="I316" s="47"/>
      <c r="J316" s="54"/>
      <c r="K316" s="42">
        <f t="shared" si="31"/>
        <v>0</v>
      </c>
      <c r="L316" s="49"/>
      <c r="M316" s="59"/>
      <c r="N316" s="2"/>
    </row>
    <row r="317" spans="1:14" s="65" customFormat="1" x14ac:dyDescent="0.2">
      <c r="A317" s="125"/>
      <c r="B317" s="57" t="s">
        <v>428</v>
      </c>
      <c r="C317" s="55" t="s">
        <v>16</v>
      </c>
      <c r="D317" s="47"/>
      <c r="E317" s="56"/>
      <c r="F317" s="141"/>
      <c r="G317" s="141"/>
      <c r="H317" s="141"/>
      <c r="I317" s="47"/>
      <c r="J317" s="54"/>
      <c r="K317" s="42">
        <f t="shared" si="31"/>
        <v>0</v>
      </c>
      <c r="L317" s="49"/>
      <c r="M317" s="59"/>
      <c r="N317" s="2"/>
    </row>
    <row r="318" spans="1:14" s="65" customFormat="1" x14ac:dyDescent="0.2">
      <c r="A318" s="125"/>
      <c r="B318" s="57" t="s">
        <v>420</v>
      </c>
      <c r="C318" s="55" t="s">
        <v>16</v>
      </c>
      <c r="D318" s="47"/>
      <c r="E318" s="56"/>
      <c r="F318" s="141"/>
      <c r="G318" s="141"/>
      <c r="H318" s="141"/>
      <c r="I318" s="47"/>
      <c r="J318" s="54"/>
      <c r="K318" s="42">
        <f t="shared" si="31"/>
        <v>0</v>
      </c>
      <c r="L318" s="49"/>
      <c r="M318" s="59"/>
      <c r="N318" s="2"/>
    </row>
    <row r="319" spans="1:14" s="65" customFormat="1" x14ac:dyDescent="0.2">
      <c r="A319" s="125"/>
      <c r="B319" s="57" t="s">
        <v>422</v>
      </c>
      <c r="C319" s="55" t="s">
        <v>16</v>
      </c>
      <c r="D319" s="47"/>
      <c r="E319" s="56"/>
      <c r="F319" s="141"/>
      <c r="G319" s="141"/>
      <c r="H319" s="141"/>
      <c r="I319" s="47"/>
      <c r="J319" s="54"/>
      <c r="K319" s="42">
        <f t="shared" si="31"/>
        <v>0</v>
      </c>
      <c r="L319" s="49"/>
      <c r="M319" s="59"/>
      <c r="N319" s="2"/>
    </row>
    <row r="320" spans="1:14" s="65" customFormat="1" x14ac:dyDescent="0.2">
      <c r="A320" s="125"/>
      <c r="B320" s="57" t="s">
        <v>248</v>
      </c>
      <c r="C320" s="55" t="s">
        <v>16</v>
      </c>
      <c r="D320" s="47"/>
      <c r="E320" s="56"/>
      <c r="F320" s="141"/>
      <c r="G320" s="141"/>
      <c r="H320" s="141"/>
      <c r="I320" s="47"/>
      <c r="J320" s="54"/>
      <c r="K320" s="42">
        <f t="shared" si="31"/>
        <v>0</v>
      </c>
      <c r="L320" s="49"/>
      <c r="M320" s="59"/>
      <c r="N320" s="2"/>
    </row>
    <row r="321" spans="1:14" s="65" customFormat="1" x14ac:dyDescent="0.2">
      <c r="A321" s="125"/>
      <c r="B321" s="57" t="s">
        <v>419</v>
      </c>
      <c r="C321" s="55" t="s">
        <v>16</v>
      </c>
      <c r="D321" s="47"/>
      <c r="E321" s="56"/>
      <c r="F321" s="141"/>
      <c r="G321" s="141"/>
      <c r="H321" s="141"/>
      <c r="I321" s="47"/>
      <c r="J321" s="54"/>
      <c r="K321" s="42">
        <f t="shared" si="31"/>
        <v>0</v>
      </c>
      <c r="L321" s="49"/>
      <c r="M321" s="59"/>
      <c r="N321" s="2"/>
    </row>
    <row r="322" spans="1:14" x14ac:dyDescent="0.2">
      <c r="A322" s="89" t="s">
        <v>226</v>
      </c>
      <c r="B322" s="33" t="s">
        <v>61</v>
      </c>
      <c r="C322" s="32"/>
      <c r="D322" s="34"/>
      <c r="E322" s="35"/>
      <c r="F322" s="35"/>
      <c r="G322" s="35"/>
      <c r="H322" s="35"/>
      <c r="I322" s="34"/>
      <c r="J322" s="50"/>
      <c r="K322" s="50"/>
      <c r="L322" s="51"/>
      <c r="M322" s="52">
        <f>SUM(K322:K357)</f>
        <v>0</v>
      </c>
    </row>
    <row r="323" spans="1:14" ht="25.5" x14ac:dyDescent="0.2">
      <c r="A323" s="37"/>
      <c r="B323" s="38" t="s">
        <v>145</v>
      </c>
      <c r="C323" s="39" t="s">
        <v>16</v>
      </c>
      <c r="D323" s="40"/>
      <c r="E323" s="141"/>
      <c r="F323" s="41"/>
      <c r="G323" s="41"/>
      <c r="H323" s="41"/>
      <c r="I323" s="40"/>
      <c r="J323" s="42"/>
      <c r="K323" s="42">
        <f t="shared" ref="K323:K357" si="32">SUM(E323:H323)*J323</f>
        <v>0</v>
      </c>
      <c r="L323" s="43"/>
      <c r="M323" s="44"/>
    </row>
    <row r="324" spans="1:14" x14ac:dyDescent="0.2">
      <c r="A324" s="37"/>
      <c r="B324" s="53" t="s">
        <v>476</v>
      </c>
      <c r="C324" s="39"/>
      <c r="D324" s="40"/>
      <c r="E324" s="141"/>
      <c r="F324" s="41"/>
      <c r="G324" s="41"/>
      <c r="H324" s="41"/>
      <c r="I324" s="40"/>
      <c r="J324" s="42"/>
      <c r="K324" s="42">
        <f t="shared" si="32"/>
        <v>0</v>
      </c>
      <c r="L324" s="43"/>
      <c r="M324" s="44"/>
    </row>
    <row r="325" spans="1:14" x14ac:dyDescent="0.2">
      <c r="A325" s="37"/>
      <c r="B325" s="38" t="s">
        <v>218</v>
      </c>
      <c r="C325" s="39" t="s">
        <v>16</v>
      </c>
      <c r="D325" s="40"/>
      <c r="E325" s="141"/>
      <c r="F325" s="41"/>
      <c r="G325" s="41"/>
      <c r="H325" s="41"/>
      <c r="I325" s="40"/>
      <c r="J325" s="42"/>
      <c r="K325" s="42">
        <f t="shared" si="32"/>
        <v>0</v>
      </c>
      <c r="L325" s="43"/>
      <c r="M325" s="44"/>
    </row>
    <row r="326" spans="1:14" x14ac:dyDescent="0.2">
      <c r="A326" s="37"/>
      <c r="B326" s="38" t="s">
        <v>253</v>
      </c>
      <c r="C326" s="39" t="s">
        <v>16</v>
      </c>
      <c r="D326" s="40"/>
      <c r="E326" s="141"/>
      <c r="F326" s="41"/>
      <c r="G326" s="41"/>
      <c r="H326" s="41"/>
      <c r="I326" s="40"/>
      <c r="J326" s="42"/>
      <c r="K326" s="42">
        <f t="shared" si="32"/>
        <v>0</v>
      </c>
      <c r="L326" s="43"/>
      <c r="M326" s="44"/>
    </row>
    <row r="327" spans="1:14" x14ac:dyDescent="0.2">
      <c r="A327" s="37"/>
      <c r="B327" s="38" t="s">
        <v>252</v>
      </c>
      <c r="C327" s="39" t="s">
        <v>16</v>
      </c>
      <c r="D327" s="40"/>
      <c r="E327" s="141"/>
      <c r="F327" s="41"/>
      <c r="G327" s="41"/>
      <c r="H327" s="41"/>
      <c r="I327" s="40"/>
      <c r="J327" s="42"/>
      <c r="K327" s="42">
        <f t="shared" si="32"/>
        <v>0</v>
      </c>
      <c r="L327" s="43"/>
      <c r="M327" s="44"/>
    </row>
    <row r="328" spans="1:14" x14ac:dyDescent="0.2">
      <c r="A328" s="37"/>
      <c r="B328" s="53" t="s">
        <v>63</v>
      </c>
      <c r="C328" s="39"/>
      <c r="D328" s="40"/>
      <c r="E328" s="141"/>
      <c r="F328" s="41"/>
      <c r="G328" s="41"/>
      <c r="H328" s="41"/>
      <c r="I328" s="40"/>
      <c r="J328" s="42"/>
      <c r="K328" s="42">
        <f t="shared" si="32"/>
        <v>0</v>
      </c>
      <c r="L328" s="43"/>
      <c r="M328" s="44"/>
    </row>
    <row r="329" spans="1:14" x14ac:dyDescent="0.2">
      <c r="A329" s="37"/>
      <c r="B329" s="38" t="s">
        <v>131</v>
      </c>
      <c r="C329" s="39" t="s">
        <v>16</v>
      </c>
      <c r="D329" s="40"/>
      <c r="E329" s="141"/>
      <c r="F329" s="41"/>
      <c r="G329" s="41"/>
      <c r="H329" s="41"/>
      <c r="I329" s="40"/>
      <c r="J329" s="42"/>
      <c r="K329" s="42">
        <f t="shared" si="32"/>
        <v>0</v>
      </c>
      <c r="L329" s="43"/>
      <c r="M329" s="44"/>
    </row>
    <row r="330" spans="1:14" x14ac:dyDescent="0.2">
      <c r="A330" s="37"/>
      <c r="B330" s="38" t="s">
        <v>132</v>
      </c>
      <c r="C330" s="39" t="s">
        <v>16</v>
      </c>
      <c r="D330" s="40"/>
      <c r="E330" s="141"/>
      <c r="F330" s="41"/>
      <c r="G330" s="41"/>
      <c r="H330" s="41"/>
      <c r="I330" s="40"/>
      <c r="J330" s="42"/>
      <c r="K330" s="42">
        <f t="shared" si="32"/>
        <v>0</v>
      </c>
      <c r="L330" s="43"/>
      <c r="M330" s="44"/>
    </row>
    <row r="331" spans="1:14" x14ac:dyDescent="0.2">
      <c r="A331" s="37"/>
      <c r="B331" s="53" t="s">
        <v>64</v>
      </c>
      <c r="C331" s="39"/>
      <c r="D331" s="40"/>
      <c r="E331" s="141"/>
      <c r="F331" s="41"/>
      <c r="G331" s="41"/>
      <c r="H331" s="41"/>
      <c r="I331" s="40"/>
      <c r="J331" s="42"/>
      <c r="K331" s="42">
        <f t="shared" si="32"/>
        <v>0</v>
      </c>
      <c r="L331" s="43"/>
      <c r="M331" s="44"/>
    </row>
    <row r="332" spans="1:14" x14ac:dyDescent="0.2">
      <c r="A332" s="37"/>
      <c r="B332" s="38" t="s">
        <v>292</v>
      </c>
      <c r="C332" s="39" t="s">
        <v>29</v>
      </c>
      <c r="D332" s="40"/>
      <c r="E332" s="141"/>
      <c r="F332" s="41"/>
      <c r="G332" s="41"/>
      <c r="H332" s="41"/>
      <c r="I332" s="40"/>
      <c r="J332" s="42"/>
      <c r="K332" s="42">
        <f t="shared" si="32"/>
        <v>0</v>
      </c>
      <c r="L332" s="43"/>
      <c r="M332" s="44"/>
    </row>
    <row r="333" spans="1:14" x14ac:dyDescent="0.2">
      <c r="A333" s="37"/>
      <c r="B333" s="38" t="s">
        <v>293</v>
      </c>
      <c r="C333" s="39" t="s">
        <v>29</v>
      </c>
      <c r="D333" s="40"/>
      <c r="E333" s="141"/>
      <c r="F333" s="41"/>
      <c r="G333" s="41"/>
      <c r="H333" s="41"/>
      <c r="I333" s="40"/>
      <c r="J333" s="42"/>
      <c r="K333" s="42">
        <f t="shared" si="32"/>
        <v>0</v>
      </c>
      <c r="L333" s="43"/>
      <c r="M333" s="44"/>
    </row>
    <row r="334" spans="1:14" x14ac:dyDescent="0.2">
      <c r="A334" s="37"/>
      <c r="B334" s="38" t="s">
        <v>294</v>
      </c>
      <c r="C334" s="39" t="s">
        <v>29</v>
      </c>
      <c r="D334" s="40"/>
      <c r="E334" s="141"/>
      <c r="F334" s="41"/>
      <c r="G334" s="41"/>
      <c r="H334" s="41"/>
      <c r="I334" s="40"/>
      <c r="J334" s="42"/>
      <c r="K334" s="42">
        <f t="shared" si="32"/>
        <v>0</v>
      </c>
      <c r="L334" s="43"/>
      <c r="M334" s="44"/>
    </row>
    <row r="335" spans="1:14" x14ac:dyDescent="0.2">
      <c r="A335" s="37"/>
      <c r="B335" s="38" t="s">
        <v>186</v>
      </c>
      <c r="C335" s="39" t="s">
        <v>29</v>
      </c>
      <c r="D335" s="40"/>
      <c r="E335" s="141"/>
      <c r="F335" s="41"/>
      <c r="G335" s="41"/>
      <c r="H335" s="41"/>
      <c r="I335" s="40"/>
      <c r="J335" s="42"/>
      <c r="K335" s="42">
        <f t="shared" si="32"/>
        <v>0</v>
      </c>
      <c r="L335" s="43"/>
      <c r="M335" s="44"/>
    </row>
    <row r="336" spans="1:14" x14ac:dyDescent="0.2">
      <c r="A336" s="37"/>
      <c r="B336" s="53" t="s">
        <v>430</v>
      </c>
      <c r="C336" s="39"/>
      <c r="D336" s="40"/>
      <c r="E336" s="141"/>
      <c r="F336" s="41"/>
      <c r="G336" s="41"/>
      <c r="H336" s="41"/>
      <c r="I336" s="40"/>
      <c r="J336" s="42"/>
      <c r="K336" s="42">
        <f t="shared" si="32"/>
        <v>0</v>
      </c>
      <c r="L336" s="43"/>
      <c r="M336" s="44"/>
    </row>
    <row r="337" spans="1:13" x14ac:dyDescent="0.2">
      <c r="A337" s="37"/>
      <c r="B337" s="38" t="s">
        <v>429</v>
      </c>
      <c r="C337" s="39" t="s">
        <v>29</v>
      </c>
      <c r="D337" s="40"/>
      <c r="E337" s="141"/>
      <c r="F337" s="41"/>
      <c r="G337" s="41"/>
      <c r="H337" s="41"/>
      <c r="I337" s="40"/>
      <c r="J337" s="42"/>
      <c r="K337" s="42">
        <f t="shared" si="32"/>
        <v>0</v>
      </c>
      <c r="L337" s="43"/>
      <c r="M337" s="44"/>
    </row>
    <row r="338" spans="1:13" x14ac:dyDescent="0.2">
      <c r="A338" s="37"/>
      <c r="B338" s="53" t="s">
        <v>431</v>
      </c>
      <c r="C338" s="39"/>
      <c r="D338" s="40"/>
      <c r="E338" s="141"/>
      <c r="F338" s="41"/>
      <c r="G338" s="41"/>
      <c r="H338" s="41"/>
      <c r="I338" s="40"/>
      <c r="J338" s="42"/>
      <c r="K338" s="42">
        <f t="shared" si="32"/>
        <v>0</v>
      </c>
      <c r="L338" s="43"/>
      <c r="M338" s="44"/>
    </row>
    <row r="339" spans="1:13" x14ac:dyDescent="0.2">
      <c r="A339" s="37"/>
      <c r="B339" s="38" t="s">
        <v>71</v>
      </c>
      <c r="C339" s="39" t="s">
        <v>29</v>
      </c>
      <c r="D339" s="40"/>
      <c r="E339" s="141"/>
      <c r="F339" s="41"/>
      <c r="G339" s="41"/>
      <c r="H339" s="41"/>
      <c r="I339" s="40"/>
      <c r="J339" s="42"/>
      <c r="K339" s="42">
        <f t="shared" si="32"/>
        <v>0</v>
      </c>
      <c r="L339" s="43"/>
      <c r="M339" s="44"/>
    </row>
    <row r="340" spans="1:13" x14ac:dyDescent="0.2">
      <c r="A340" s="37"/>
      <c r="B340" s="53" t="s">
        <v>117</v>
      </c>
      <c r="C340" s="39"/>
      <c r="D340" s="40"/>
      <c r="E340" s="141"/>
      <c r="F340" s="41"/>
      <c r="G340" s="41"/>
      <c r="H340" s="41"/>
      <c r="I340" s="40"/>
      <c r="J340" s="42"/>
      <c r="K340" s="42">
        <f t="shared" si="32"/>
        <v>0</v>
      </c>
      <c r="L340" s="43"/>
      <c r="M340" s="44"/>
    </row>
    <row r="341" spans="1:13" x14ac:dyDescent="0.2">
      <c r="A341" s="37"/>
      <c r="B341" s="38" t="s">
        <v>295</v>
      </c>
      <c r="C341" s="39" t="s">
        <v>35</v>
      </c>
      <c r="D341" s="40"/>
      <c r="E341" s="141"/>
      <c r="F341" s="41"/>
      <c r="G341" s="41"/>
      <c r="H341" s="41"/>
      <c r="I341" s="40"/>
      <c r="J341" s="42"/>
      <c r="K341" s="42">
        <f t="shared" si="32"/>
        <v>0</v>
      </c>
      <c r="L341" s="43"/>
      <c r="M341" s="44"/>
    </row>
    <row r="342" spans="1:13" x14ac:dyDescent="0.2">
      <c r="A342" s="37"/>
      <c r="B342" s="38" t="s">
        <v>171</v>
      </c>
      <c r="C342" s="39" t="s">
        <v>35</v>
      </c>
      <c r="D342" s="40"/>
      <c r="E342" s="141"/>
      <c r="F342" s="41"/>
      <c r="G342" s="41"/>
      <c r="H342" s="41"/>
      <c r="I342" s="40"/>
      <c r="J342" s="42"/>
      <c r="K342" s="42">
        <f t="shared" si="32"/>
        <v>0</v>
      </c>
      <c r="L342" s="43"/>
      <c r="M342" s="44"/>
    </row>
    <row r="343" spans="1:13" x14ac:dyDescent="0.2">
      <c r="A343" s="37"/>
      <c r="B343" s="38" t="s">
        <v>170</v>
      </c>
      <c r="C343" s="39" t="s">
        <v>35</v>
      </c>
      <c r="D343" s="40"/>
      <c r="E343" s="141"/>
      <c r="F343" s="41"/>
      <c r="G343" s="41"/>
      <c r="H343" s="41"/>
      <c r="I343" s="40"/>
      <c r="J343" s="42"/>
      <c r="K343" s="42">
        <f t="shared" si="32"/>
        <v>0</v>
      </c>
      <c r="L343" s="43"/>
      <c r="M343" s="44"/>
    </row>
    <row r="344" spans="1:13" x14ac:dyDescent="0.2">
      <c r="A344" s="37"/>
      <c r="B344" s="38" t="s">
        <v>33</v>
      </c>
      <c r="C344" s="39" t="s">
        <v>16</v>
      </c>
      <c r="D344" s="40"/>
      <c r="E344" s="141"/>
      <c r="F344" s="41"/>
      <c r="G344" s="41"/>
      <c r="H344" s="41"/>
      <c r="I344" s="40"/>
      <c r="J344" s="42"/>
      <c r="K344" s="42">
        <f t="shared" si="32"/>
        <v>0</v>
      </c>
      <c r="L344" s="43"/>
      <c r="M344" s="44"/>
    </row>
    <row r="345" spans="1:13" x14ac:dyDescent="0.2">
      <c r="A345" s="37"/>
      <c r="B345" s="38" t="s">
        <v>34</v>
      </c>
      <c r="C345" s="39" t="s">
        <v>16</v>
      </c>
      <c r="D345" s="40"/>
      <c r="E345" s="141"/>
      <c r="F345" s="41"/>
      <c r="G345" s="41"/>
      <c r="H345" s="41"/>
      <c r="I345" s="40"/>
      <c r="J345" s="42"/>
      <c r="K345" s="42">
        <f t="shared" si="32"/>
        <v>0</v>
      </c>
      <c r="L345" s="43"/>
      <c r="M345" s="44"/>
    </row>
    <row r="346" spans="1:13" x14ac:dyDescent="0.2">
      <c r="A346" s="37"/>
      <c r="B346" s="53" t="s">
        <v>65</v>
      </c>
      <c r="C346" s="39"/>
      <c r="D346" s="40"/>
      <c r="E346" s="141"/>
      <c r="F346" s="41"/>
      <c r="G346" s="41"/>
      <c r="H346" s="41"/>
      <c r="I346" s="40"/>
      <c r="J346" s="42"/>
      <c r="K346" s="42">
        <f t="shared" si="32"/>
        <v>0</v>
      </c>
      <c r="L346" s="43"/>
      <c r="M346" s="44"/>
    </row>
    <row r="347" spans="1:13" x14ac:dyDescent="0.2">
      <c r="A347" s="37"/>
      <c r="B347" s="38" t="s">
        <v>66</v>
      </c>
      <c r="C347" s="39" t="s">
        <v>16</v>
      </c>
      <c r="D347" s="40"/>
      <c r="E347" s="141"/>
      <c r="F347" s="41"/>
      <c r="G347" s="41"/>
      <c r="H347" s="41"/>
      <c r="I347" s="40"/>
      <c r="J347" s="42"/>
      <c r="K347" s="42">
        <f t="shared" si="32"/>
        <v>0</v>
      </c>
      <c r="L347" s="43"/>
      <c r="M347" s="44"/>
    </row>
    <row r="348" spans="1:13" x14ac:dyDescent="0.2">
      <c r="A348" s="37"/>
      <c r="B348" s="53" t="s">
        <v>67</v>
      </c>
      <c r="C348" s="39"/>
      <c r="D348" s="40"/>
      <c r="E348" s="141"/>
      <c r="F348" s="41"/>
      <c r="G348" s="41"/>
      <c r="H348" s="41"/>
      <c r="I348" s="40"/>
      <c r="J348" s="42"/>
      <c r="K348" s="42">
        <f t="shared" si="32"/>
        <v>0</v>
      </c>
      <c r="L348" s="43"/>
      <c r="M348" s="44"/>
    </row>
    <row r="349" spans="1:13" x14ac:dyDescent="0.2">
      <c r="A349" s="37"/>
      <c r="B349" s="38" t="s">
        <v>68</v>
      </c>
      <c r="C349" s="39" t="s">
        <v>16</v>
      </c>
      <c r="D349" s="40"/>
      <c r="E349" s="141"/>
      <c r="F349" s="41"/>
      <c r="G349" s="41"/>
      <c r="H349" s="41"/>
      <c r="I349" s="40"/>
      <c r="J349" s="42"/>
      <c r="K349" s="42">
        <f t="shared" si="32"/>
        <v>0</v>
      </c>
      <c r="L349" s="43"/>
      <c r="M349" s="44"/>
    </row>
    <row r="350" spans="1:13" x14ac:dyDescent="0.2">
      <c r="A350" s="37"/>
      <c r="B350" s="53" t="s">
        <v>69</v>
      </c>
      <c r="C350" s="39"/>
      <c r="D350" s="40"/>
      <c r="E350" s="141"/>
      <c r="F350" s="41"/>
      <c r="G350" s="41"/>
      <c r="H350" s="41"/>
      <c r="I350" s="40"/>
      <c r="J350" s="42"/>
      <c r="K350" s="42">
        <f t="shared" si="32"/>
        <v>0</v>
      </c>
      <c r="L350" s="43"/>
      <c r="M350" s="44"/>
    </row>
    <row r="351" spans="1:13" x14ac:dyDescent="0.2">
      <c r="A351" s="37"/>
      <c r="B351" s="38" t="s">
        <v>146</v>
      </c>
      <c r="C351" s="39" t="s">
        <v>16</v>
      </c>
      <c r="D351" s="40"/>
      <c r="E351" s="141"/>
      <c r="F351" s="41"/>
      <c r="G351" s="41"/>
      <c r="H351" s="41"/>
      <c r="I351" s="40"/>
      <c r="J351" s="42"/>
      <c r="K351" s="42">
        <f t="shared" si="32"/>
        <v>0</v>
      </c>
      <c r="L351" s="43"/>
      <c r="M351" s="44"/>
    </row>
    <row r="352" spans="1:13" x14ac:dyDescent="0.2">
      <c r="A352" s="37"/>
      <c r="B352" s="38" t="s">
        <v>147</v>
      </c>
      <c r="C352" s="39" t="s">
        <v>16</v>
      </c>
      <c r="D352" s="40"/>
      <c r="E352" s="141"/>
      <c r="F352" s="41"/>
      <c r="G352" s="41"/>
      <c r="H352" s="41"/>
      <c r="I352" s="40"/>
      <c r="J352" s="42"/>
      <c r="K352" s="42">
        <f t="shared" si="32"/>
        <v>0</v>
      </c>
      <c r="L352" s="43"/>
      <c r="M352" s="44"/>
    </row>
    <row r="353" spans="1:13" x14ac:dyDescent="0.2">
      <c r="A353" s="37"/>
      <c r="B353" s="38" t="s">
        <v>148</v>
      </c>
      <c r="C353" s="39" t="s">
        <v>16</v>
      </c>
      <c r="D353" s="40"/>
      <c r="E353" s="141"/>
      <c r="F353" s="41"/>
      <c r="G353" s="41"/>
      <c r="H353" s="41"/>
      <c r="I353" s="40"/>
      <c r="J353" s="42"/>
      <c r="K353" s="42">
        <f t="shared" si="32"/>
        <v>0</v>
      </c>
      <c r="L353" s="43"/>
      <c r="M353" s="44"/>
    </row>
    <row r="354" spans="1:13" x14ac:dyDescent="0.2">
      <c r="A354" s="37"/>
      <c r="B354" s="38" t="s">
        <v>149</v>
      </c>
      <c r="C354" s="39" t="s">
        <v>16</v>
      </c>
      <c r="D354" s="40"/>
      <c r="E354" s="141"/>
      <c r="F354" s="41"/>
      <c r="G354" s="41"/>
      <c r="H354" s="41"/>
      <c r="I354" s="40"/>
      <c r="J354" s="42"/>
      <c r="K354" s="42">
        <f t="shared" si="32"/>
        <v>0</v>
      </c>
      <c r="L354" s="43"/>
      <c r="M354" s="44"/>
    </row>
    <row r="355" spans="1:13" x14ac:dyDescent="0.2">
      <c r="A355" s="37"/>
      <c r="B355" s="38" t="s">
        <v>219</v>
      </c>
      <c r="C355" s="39" t="s">
        <v>16</v>
      </c>
      <c r="D355" s="40"/>
      <c r="E355" s="141"/>
      <c r="F355" s="41"/>
      <c r="G355" s="41"/>
      <c r="H355" s="41"/>
      <c r="I355" s="40"/>
      <c r="J355" s="42"/>
      <c r="K355" s="42">
        <f t="shared" si="32"/>
        <v>0</v>
      </c>
      <c r="L355" s="43"/>
      <c r="M355" s="44"/>
    </row>
    <row r="356" spans="1:13" x14ac:dyDescent="0.2">
      <c r="A356" s="37"/>
      <c r="B356" s="38" t="s">
        <v>150</v>
      </c>
      <c r="C356" s="39" t="s">
        <v>16</v>
      </c>
      <c r="D356" s="40"/>
      <c r="E356" s="141"/>
      <c r="F356" s="41"/>
      <c r="G356" s="41"/>
      <c r="H356" s="41"/>
      <c r="I356" s="40"/>
      <c r="J356" s="42"/>
      <c r="K356" s="42">
        <f t="shared" si="32"/>
        <v>0</v>
      </c>
      <c r="L356" s="43"/>
      <c r="M356" s="44"/>
    </row>
    <row r="357" spans="1:13" x14ac:dyDescent="0.2">
      <c r="A357" s="37"/>
      <c r="B357" s="38" t="s">
        <v>151</v>
      </c>
      <c r="C357" s="39" t="s">
        <v>16</v>
      </c>
      <c r="D357" s="40"/>
      <c r="E357" s="141"/>
      <c r="F357" s="41"/>
      <c r="G357" s="41"/>
      <c r="H357" s="41"/>
      <c r="I357" s="40"/>
      <c r="J357" s="42"/>
      <c r="K357" s="42">
        <f t="shared" si="32"/>
        <v>0</v>
      </c>
      <c r="L357" s="43"/>
      <c r="M357" s="44"/>
    </row>
    <row r="358" spans="1:13" x14ac:dyDescent="0.2">
      <c r="A358" s="89" t="s">
        <v>227</v>
      </c>
      <c r="B358" s="33" t="s">
        <v>176</v>
      </c>
      <c r="C358" s="32"/>
      <c r="D358" s="34"/>
      <c r="E358" s="35"/>
      <c r="F358" s="35"/>
      <c r="G358" s="35"/>
      <c r="H358" s="35"/>
      <c r="I358" s="34"/>
      <c r="J358" s="50"/>
      <c r="K358" s="50"/>
      <c r="L358" s="51"/>
      <c r="M358" s="52">
        <f>SUM(K358:K361)</f>
        <v>0</v>
      </c>
    </row>
    <row r="359" spans="1:13" x14ac:dyDescent="0.2">
      <c r="A359" s="37"/>
      <c r="B359" s="38" t="s">
        <v>432</v>
      </c>
      <c r="C359" s="39" t="s">
        <v>29</v>
      </c>
      <c r="D359" s="40"/>
      <c r="E359" s="141"/>
      <c r="F359" s="41"/>
      <c r="G359" s="41"/>
      <c r="H359" s="41"/>
      <c r="I359" s="40"/>
      <c r="J359" s="42"/>
      <c r="K359" s="42">
        <f t="shared" ref="K359:K361" si="33">SUM(E359:H359)*J359</f>
        <v>0</v>
      </c>
      <c r="L359" s="43"/>
      <c r="M359" s="44"/>
    </row>
    <row r="360" spans="1:13" x14ac:dyDescent="0.2">
      <c r="A360" s="37"/>
      <c r="B360" s="38" t="s">
        <v>433</v>
      </c>
      <c r="C360" s="39" t="s">
        <v>29</v>
      </c>
      <c r="D360" s="40"/>
      <c r="E360" s="141"/>
      <c r="F360" s="41"/>
      <c r="G360" s="41"/>
      <c r="H360" s="41"/>
      <c r="I360" s="40"/>
      <c r="J360" s="42"/>
      <c r="K360" s="42">
        <f t="shared" si="33"/>
        <v>0</v>
      </c>
      <c r="L360" s="43"/>
      <c r="M360" s="44"/>
    </row>
    <row r="361" spans="1:13" ht="25.5" x14ac:dyDescent="0.2">
      <c r="A361" s="37"/>
      <c r="B361" s="38" t="s">
        <v>225</v>
      </c>
      <c r="C361" s="39" t="s">
        <v>16</v>
      </c>
      <c r="D361" s="40"/>
      <c r="E361" s="141"/>
      <c r="F361" s="41"/>
      <c r="G361" s="41"/>
      <c r="H361" s="41"/>
      <c r="I361" s="40"/>
      <c r="J361" s="42"/>
      <c r="K361" s="42">
        <f t="shared" si="33"/>
        <v>0</v>
      </c>
      <c r="L361" s="43"/>
      <c r="M361" s="44"/>
    </row>
    <row r="362" spans="1:13" x14ac:dyDescent="0.2">
      <c r="A362" s="89" t="s">
        <v>228</v>
      </c>
      <c r="B362" s="33" t="s">
        <v>175</v>
      </c>
      <c r="C362" s="32"/>
      <c r="D362" s="34"/>
      <c r="E362" s="35"/>
      <c r="F362" s="35"/>
      <c r="G362" s="35"/>
      <c r="H362" s="35"/>
      <c r="I362" s="34"/>
      <c r="J362" s="50"/>
      <c r="K362" s="50"/>
      <c r="L362" s="51"/>
      <c r="M362" s="52">
        <f>SUM(K362:K364)</f>
        <v>0</v>
      </c>
    </row>
    <row r="363" spans="1:13" x14ac:dyDescent="0.2">
      <c r="A363" s="37"/>
      <c r="B363" s="38" t="s">
        <v>174</v>
      </c>
      <c r="C363" s="39" t="s">
        <v>21</v>
      </c>
      <c r="D363" s="40"/>
      <c r="E363" s="141"/>
      <c r="F363" s="41"/>
      <c r="G363" s="41"/>
      <c r="H363" s="41"/>
      <c r="I363" s="40"/>
      <c r="J363" s="42"/>
      <c r="K363" s="42">
        <f t="shared" ref="K363:K364" si="34">SUM(E363:H363)*J363</f>
        <v>0</v>
      </c>
      <c r="L363" s="43"/>
      <c r="M363" s="44"/>
    </row>
    <row r="364" spans="1:13" x14ac:dyDescent="0.2">
      <c r="A364" s="37"/>
      <c r="B364" s="38" t="s">
        <v>152</v>
      </c>
      <c r="C364" s="39" t="s">
        <v>133</v>
      </c>
      <c r="D364" s="40"/>
      <c r="E364" s="141"/>
      <c r="F364" s="41"/>
      <c r="G364" s="41"/>
      <c r="H364" s="41"/>
      <c r="I364" s="40"/>
      <c r="J364" s="42"/>
      <c r="K364" s="42">
        <f t="shared" si="34"/>
        <v>0</v>
      </c>
      <c r="L364" s="43"/>
      <c r="M364" s="44"/>
    </row>
    <row r="365" spans="1:13" x14ac:dyDescent="0.2">
      <c r="A365" s="89" t="s">
        <v>434</v>
      </c>
      <c r="B365" s="33" t="s">
        <v>435</v>
      </c>
      <c r="C365" s="32"/>
      <c r="D365" s="34"/>
      <c r="E365" s="35"/>
      <c r="F365" s="35"/>
      <c r="G365" s="35"/>
      <c r="H365" s="35"/>
      <c r="I365" s="34"/>
      <c r="J365" s="50"/>
      <c r="K365" s="50"/>
      <c r="L365" s="51"/>
      <c r="M365" s="52">
        <f>SUM(K365:K390)</f>
        <v>0</v>
      </c>
    </row>
    <row r="366" spans="1:13" x14ac:dyDescent="0.2">
      <c r="A366" s="37"/>
      <c r="B366" s="53" t="s">
        <v>436</v>
      </c>
      <c r="C366" s="39"/>
      <c r="D366" s="40"/>
      <c r="E366" s="141"/>
      <c r="F366" s="41"/>
      <c r="G366" s="41"/>
      <c r="H366" s="41"/>
      <c r="I366" s="40"/>
      <c r="J366" s="42"/>
      <c r="K366" s="42">
        <f t="shared" ref="K366:K390" si="35">SUM(E366:H366)*J366</f>
        <v>0</v>
      </c>
      <c r="L366" s="43"/>
      <c r="M366" s="44"/>
    </row>
    <row r="367" spans="1:13" x14ac:dyDescent="0.2">
      <c r="A367" s="37"/>
      <c r="B367" s="38" t="s">
        <v>437</v>
      </c>
      <c r="C367" s="39" t="s">
        <v>16</v>
      </c>
      <c r="D367" s="40"/>
      <c r="E367" s="141"/>
      <c r="F367" s="41"/>
      <c r="G367" s="41"/>
      <c r="H367" s="41"/>
      <c r="I367" s="40"/>
      <c r="J367" s="42"/>
      <c r="K367" s="42">
        <f t="shared" si="35"/>
        <v>0</v>
      </c>
      <c r="L367" s="43"/>
      <c r="M367" s="44"/>
    </row>
    <row r="368" spans="1:13" x14ac:dyDescent="0.2">
      <c r="A368" s="37"/>
      <c r="B368" s="38" t="s">
        <v>438</v>
      </c>
      <c r="C368" s="39" t="s">
        <v>29</v>
      </c>
      <c r="D368" s="40"/>
      <c r="E368" s="141"/>
      <c r="F368" s="41"/>
      <c r="G368" s="41"/>
      <c r="H368" s="41"/>
      <c r="I368" s="40"/>
      <c r="J368" s="42"/>
      <c r="K368" s="42">
        <f t="shared" si="35"/>
        <v>0</v>
      </c>
      <c r="L368" s="43"/>
      <c r="M368" s="44"/>
    </row>
    <row r="369" spans="1:13" x14ac:dyDescent="0.2">
      <c r="A369" s="37"/>
      <c r="B369" s="38" t="s">
        <v>439</v>
      </c>
      <c r="C369" s="39" t="s">
        <v>16</v>
      </c>
      <c r="D369" s="40"/>
      <c r="E369" s="141"/>
      <c r="F369" s="41"/>
      <c r="G369" s="41"/>
      <c r="H369" s="41"/>
      <c r="I369" s="40"/>
      <c r="J369" s="42"/>
      <c r="K369" s="42">
        <f t="shared" si="35"/>
        <v>0</v>
      </c>
      <c r="L369" s="43"/>
      <c r="M369" s="44"/>
    </row>
    <row r="370" spans="1:13" x14ac:dyDescent="0.2">
      <c r="A370" s="37"/>
      <c r="B370" s="38" t="s">
        <v>440</v>
      </c>
      <c r="C370" s="39" t="s">
        <v>16</v>
      </c>
      <c r="D370" s="40"/>
      <c r="E370" s="141"/>
      <c r="F370" s="41"/>
      <c r="G370" s="41"/>
      <c r="H370" s="41"/>
      <c r="I370" s="40"/>
      <c r="J370" s="42"/>
      <c r="K370" s="42">
        <f t="shared" si="35"/>
        <v>0</v>
      </c>
      <c r="L370" s="43"/>
      <c r="M370" s="44"/>
    </row>
    <row r="371" spans="1:13" ht="38.25" x14ac:dyDescent="0.2">
      <c r="A371" s="37"/>
      <c r="B371" s="38" t="s">
        <v>441</v>
      </c>
      <c r="C371" s="39" t="s">
        <v>16</v>
      </c>
      <c r="D371" s="40"/>
      <c r="E371" s="141"/>
      <c r="F371" s="41"/>
      <c r="G371" s="41"/>
      <c r="H371" s="41"/>
      <c r="I371" s="40"/>
      <c r="J371" s="42"/>
      <c r="K371" s="42">
        <f t="shared" si="35"/>
        <v>0</v>
      </c>
      <c r="L371" s="43"/>
      <c r="M371" s="44"/>
    </row>
    <row r="372" spans="1:13" ht="25.5" x14ac:dyDescent="0.2">
      <c r="A372" s="37"/>
      <c r="B372" s="38" t="s">
        <v>442</v>
      </c>
      <c r="C372" s="39" t="s">
        <v>16</v>
      </c>
      <c r="D372" s="40"/>
      <c r="E372" s="141"/>
      <c r="F372" s="41"/>
      <c r="G372" s="41"/>
      <c r="H372" s="41"/>
      <c r="I372" s="40"/>
      <c r="J372" s="42"/>
      <c r="K372" s="42">
        <f t="shared" si="35"/>
        <v>0</v>
      </c>
      <c r="L372" s="43"/>
      <c r="M372" s="44"/>
    </row>
    <row r="373" spans="1:13" x14ac:dyDescent="0.2">
      <c r="A373" s="37"/>
      <c r="B373" s="53" t="s">
        <v>443</v>
      </c>
      <c r="C373" s="39"/>
      <c r="D373" s="40"/>
      <c r="E373" s="141"/>
      <c r="F373" s="41"/>
      <c r="G373" s="41"/>
      <c r="H373" s="41"/>
      <c r="I373" s="40"/>
      <c r="J373" s="42"/>
      <c r="K373" s="42">
        <f t="shared" si="35"/>
        <v>0</v>
      </c>
      <c r="L373" s="43"/>
      <c r="M373" s="44"/>
    </row>
    <row r="374" spans="1:13" ht="51" x14ac:dyDescent="0.2">
      <c r="A374" s="37"/>
      <c r="B374" s="38" t="s">
        <v>444</v>
      </c>
      <c r="C374" s="39" t="s">
        <v>133</v>
      </c>
      <c r="D374" s="40"/>
      <c r="E374" s="141"/>
      <c r="F374" s="41"/>
      <c r="G374" s="41"/>
      <c r="H374" s="41"/>
      <c r="I374" s="40"/>
      <c r="J374" s="42"/>
      <c r="K374" s="42">
        <f t="shared" si="35"/>
        <v>0</v>
      </c>
      <c r="L374" s="43"/>
      <c r="M374" s="44"/>
    </row>
    <row r="375" spans="1:13" ht="25.5" x14ac:dyDescent="0.2">
      <c r="A375" s="37"/>
      <c r="B375" s="38" t="s">
        <v>445</v>
      </c>
      <c r="C375" s="39" t="s">
        <v>16</v>
      </c>
      <c r="D375" s="40"/>
      <c r="E375" s="141"/>
      <c r="F375" s="41"/>
      <c r="G375" s="41"/>
      <c r="H375" s="41"/>
      <c r="I375" s="40"/>
      <c r="J375" s="42"/>
      <c r="K375" s="42">
        <f t="shared" si="35"/>
        <v>0</v>
      </c>
      <c r="L375" s="43"/>
      <c r="M375" s="44"/>
    </row>
    <row r="376" spans="1:13" x14ac:dyDescent="0.2">
      <c r="A376" s="37"/>
      <c r="B376" s="53" t="s">
        <v>446</v>
      </c>
      <c r="C376" s="39"/>
      <c r="D376" s="40"/>
      <c r="E376" s="141"/>
      <c r="F376" s="41"/>
      <c r="G376" s="41"/>
      <c r="H376" s="41"/>
      <c r="I376" s="40"/>
      <c r="J376" s="42"/>
      <c r="K376" s="42">
        <f t="shared" si="35"/>
        <v>0</v>
      </c>
      <c r="L376" s="43"/>
      <c r="M376" s="44"/>
    </row>
    <row r="377" spans="1:13" ht="25.5" x14ac:dyDescent="0.2">
      <c r="A377" s="37"/>
      <c r="B377" s="38" t="s">
        <v>447</v>
      </c>
      <c r="C377" s="39" t="s">
        <v>16</v>
      </c>
      <c r="D377" s="40"/>
      <c r="E377" s="141"/>
      <c r="F377" s="41"/>
      <c r="G377" s="41"/>
      <c r="H377" s="41"/>
      <c r="I377" s="40"/>
      <c r="J377" s="42"/>
      <c r="K377" s="42">
        <f t="shared" si="35"/>
        <v>0</v>
      </c>
      <c r="L377" s="43"/>
      <c r="M377" s="44"/>
    </row>
    <row r="378" spans="1:13" x14ac:dyDescent="0.2">
      <c r="A378" s="37"/>
      <c r="B378" s="38" t="s">
        <v>448</v>
      </c>
      <c r="C378" s="39" t="s">
        <v>16</v>
      </c>
      <c r="D378" s="40"/>
      <c r="E378" s="141"/>
      <c r="F378" s="41"/>
      <c r="G378" s="41"/>
      <c r="H378" s="41"/>
      <c r="I378" s="40"/>
      <c r="J378" s="42"/>
      <c r="K378" s="42">
        <f t="shared" si="35"/>
        <v>0</v>
      </c>
      <c r="L378" s="43"/>
      <c r="M378" s="44"/>
    </row>
    <row r="379" spans="1:13" x14ac:dyDescent="0.2">
      <c r="A379" s="37"/>
      <c r="B379" s="38" t="s">
        <v>449</v>
      </c>
      <c r="C379" s="39" t="s">
        <v>16</v>
      </c>
      <c r="D379" s="40"/>
      <c r="E379" s="141"/>
      <c r="F379" s="41"/>
      <c r="G379" s="41"/>
      <c r="H379" s="41"/>
      <c r="I379" s="40"/>
      <c r="J379" s="42"/>
      <c r="K379" s="42">
        <f t="shared" si="35"/>
        <v>0</v>
      </c>
      <c r="L379" s="43"/>
      <c r="M379" s="44"/>
    </row>
    <row r="380" spans="1:13" x14ac:dyDescent="0.2">
      <c r="A380" s="37"/>
      <c r="B380" s="38" t="s">
        <v>450</v>
      </c>
      <c r="C380" s="39" t="s">
        <v>16</v>
      </c>
      <c r="D380" s="40"/>
      <c r="E380" s="141"/>
      <c r="F380" s="41"/>
      <c r="G380" s="41"/>
      <c r="H380" s="41"/>
      <c r="I380" s="40"/>
      <c r="J380" s="42"/>
      <c r="K380" s="42">
        <f t="shared" si="35"/>
        <v>0</v>
      </c>
      <c r="L380" s="43"/>
      <c r="M380" s="44"/>
    </row>
    <row r="381" spans="1:13" x14ac:dyDescent="0.2">
      <c r="A381" s="37"/>
      <c r="B381" s="53" t="s">
        <v>451</v>
      </c>
      <c r="C381" s="39"/>
      <c r="D381" s="40"/>
      <c r="E381" s="141"/>
      <c r="F381" s="41"/>
      <c r="G381" s="41"/>
      <c r="H381" s="41"/>
      <c r="I381" s="40"/>
      <c r="J381" s="42"/>
      <c r="K381" s="42">
        <f t="shared" si="35"/>
        <v>0</v>
      </c>
      <c r="L381" s="43"/>
      <c r="M381" s="44"/>
    </row>
    <row r="382" spans="1:13" x14ac:dyDescent="0.2">
      <c r="A382" s="37"/>
      <c r="B382" s="38" t="s">
        <v>452</v>
      </c>
      <c r="C382" s="39" t="s">
        <v>16</v>
      </c>
      <c r="D382" s="40"/>
      <c r="E382" s="141"/>
      <c r="F382" s="41"/>
      <c r="G382" s="41"/>
      <c r="H382" s="41"/>
      <c r="I382" s="40"/>
      <c r="J382" s="42"/>
      <c r="K382" s="42">
        <f t="shared" si="35"/>
        <v>0</v>
      </c>
      <c r="L382" s="43"/>
      <c r="M382" s="44"/>
    </row>
    <row r="383" spans="1:13" ht="25.5" x14ac:dyDescent="0.2">
      <c r="A383" s="37"/>
      <c r="B383" s="38" t="s">
        <v>453</v>
      </c>
      <c r="C383" s="39" t="s">
        <v>16</v>
      </c>
      <c r="D383" s="40"/>
      <c r="E383" s="141"/>
      <c r="F383" s="41"/>
      <c r="G383" s="41"/>
      <c r="H383" s="41"/>
      <c r="I383" s="40"/>
      <c r="J383" s="42"/>
      <c r="K383" s="42">
        <f t="shared" si="35"/>
        <v>0</v>
      </c>
      <c r="L383" s="43"/>
      <c r="M383" s="44"/>
    </row>
    <row r="384" spans="1:13" ht="38.25" x14ac:dyDescent="0.2">
      <c r="A384" s="37"/>
      <c r="B384" s="38" t="s">
        <v>454</v>
      </c>
      <c r="C384" s="39" t="s">
        <v>16</v>
      </c>
      <c r="D384" s="40"/>
      <c r="E384" s="141"/>
      <c r="F384" s="41"/>
      <c r="G384" s="41"/>
      <c r="H384" s="41"/>
      <c r="I384" s="40"/>
      <c r="J384" s="42"/>
      <c r="K384" s="42">
        <f t="shared" si="35"/>
        <v>0</v>
      </c>
      <c r="L384" s="43"/>
      <c r="M384" s="44"/>
    </row>
    <row r="385" spans="1:13" x14ac:dyDescent="0.2">
      <c r="A385" s="37"/>
      <c r="B385" s="53" t="s">
        <v>455</v>
      </c>
      <c r="C385" s="39"/>
      <c r="D385" s="40"/>
      <c r="E385" s="141"/>
      <c r="F385" s="41"/>
      <c r="G385" s="41"/>
      <c r="H385" s="41"/>
      <c r="I385" s="40"/>
      <c r="J385" s="42"/>
      <c r="K385" s="42">
        <f t="shared" si="35"/>
        <v>0</v>
      </c>
      <c r="L385" s="43"/>
      <c r="M385" s="44"/>
    </row>
    <row r="386" spans="1:13" ht="25.5" x14ac:dyDescent="0.2">
      <c r="A386" s="37"/>
      <c r="B386" s="38" t="s">
        <v>456</v>
      </c>
      <c r="C386" s="39" t="s">
        <v>29</v>
      </c>
      <c r="D386" s="40"/>
      <c r="E386" s="141"/>
      <c r="F386" s="41"/>
      <c r="G386" s="41"/>
      <c r="H386" s="41"/>
      <c r="I386" s="40"/>
      <c r="J386" s="42"/>
      <c r="K386" s="42">
        <f t="shared" si="35"/>
        <v>0</v>
      </c>
      <c r="L386" s="43"/>
      <c r="M386" s="44"/>
    </row>
    <row r="387" spans="1:13" x14ac:dyDescent="0.2">
      <c r="A387" s="37"/>
      <c r="B387" s="53" t="s">
        <v>220</v>
      </c>
      <c r="C387" s="39"/>
      <c r="D387" s="40"/>
      <c r="E387" s="141"/>
      <c r="F387" s="41"/>
      <c r="G387" s="41"/>
      <c r="H387" s="41"/>
      <c r="I387" s="40"/>
      <c r="J387" s="42"/>
      <c r="K387" s="42">
        <f t="shared" si="35"/>
        <v>0</v>
      </c>
      <c r="L387" s="43"/>
      <c r="M387" s="44"/>
    </row>
    <row r="388" spans="1:13" x14ac:dyDescent="0.2">
      <c r="A388" s="37"/>
      <c r="B388" s="38" t="s">
        <v>457</v>
      </c>
      <c r="C388" s="39" t="s">
        <v>16</v>
      </c>
      <c r="D388" s="40"/>
      <c r="E388" s="141"/>
      <c r="F388" s="41"/>
      <c r="G388" s="41"/>
      <c r="H388" s="41"/>
      <c r="I388" s="40"/>
      <c r="J388" s="42"/>
      <c r="K388" s="42">
        <f t="shared" si="35"/>
        <v>0</v>
      </c>
      <c r="L388" s="43"/>
      <c r="M388" s="44"/>
    </row>
    <row r="389" spans="1:13" x14ac:dyDescent="0.2">
      <c r="A389" s="37"/>
      <c r="B389" s="38" t="s">
        <v>458</v>
      </c>
      <c r="C389" s="39" t="s">
        <v>16</v>
      </c>
      <c r="D389" s="40"/>
      <c r="E389" s="141"/>
      <c r="F389" s="41"/>
      <c r="G389" s="41"/>
      <c r="H389" s="41"/>
      <c r="I389" s="40"/>
      <c r="J389" s="42"/>
      <c r="K389" s="42">
        <f t="shared" si="35"/>
        <v>0</v>
      </c>
      <c r="L389" s="43"/>
      <c r="M389" s="44"/>
    </row>
    <row r="390" spans="1:13" ht="25.5" x14ac:dyDescent="0.2">
      <c r="A390" s="37"/>
      <c r="B390" s="38" t="s">
        <v>459</v>
      </c>
      <c r="C390" s="39" t="s">
        <v>16</v>
      </c>
      <c r="D390" s="40"/>
      <c r="E390" s="141"/>
      <c r="F390" s="41"/>
      <c r="G390" s="41"/>
      <c r="H390" s="41"/>
      <c r="I390" s="40"/>
      <c r="J390" s="42"/>
      <c r="K390" s="42">
        <f t="shared" si="35"/>
        <v>0</v>
      </c>
      <c r="L390" s="43"/>
      <c r="M390" s="44"/>
    </row>
    <row r="391" spans="1:13" x14ac:dyDescent="0.2">
      <c r="A391" s="89" t="s">
        <v>185</v>
      </c>
      <c r="B391" s="33" t="s">
        <v>258</v>
      </c>
      <c r="C391" s="32"/>
      <c r="D391" s="34"/>
      <c r="E391" s="35"/>
      <c r="F391" s="35"/>
      <c r="G391" s="35"/>
      <c r="H391" s="35"/>
      <c r="I391" s="34"/>
      <c r="J391" s="50"/>
      <c r="K391" s="50"/>
      <c r="L391" s="51"/>
      <c r="M391" s="52">
        <f>M392+M393+M394+M395+M396+M397+M398+M410+M413+M411</f>
        <v>0</v>
      </c>
    </row>
    <row r="392" spans="1:13" x14ac:dyDescent="0.2">
      <c r="A392" s="89" t="s">
        <v>280</v>
      </c>
      <c r="B392" s="33" t="s">
        <v>260</v>
      </c>
      <c r="C392" s="32" t="s">
        <v>21</v>
      </c>
      <c r="D392" s="34"/>
      <c r="E392" s="35"/>
      <c r="F392" s="35"/>
      <c r="G392" s="35"/>
      <c r="H392" s="35"/>
      <c r="I392" s="34"/>
      <c r="J392" s="50"/>
      <c r="K392" s="50"/>
      <c r="L392" s="51"/>
      <c r="M392" s="52">
        <f t="shared" ref="M392:M397" si="36">SUM(K392)</f>
        <v>0</v>
      </c>
    </row>
    <row r="393" spans="1:13" x14ac:dyDescent="0.2">
      <c r="A393" s="89" t="s">
        <v>281</v>
      </c>
      <c r="B393" s="33" t="s">
        <v>261</v>
      </c>
      <c r="C393" s="32" t="s">
        <v>21</v>
      </c>
      <c r="D393" s="34"/>
      <c r="E393" s="35"/>
      <c r="F393" s="35"/>
      <c r="G393" s="35"/>
      <c r="H393" s="35"/>
      <c r="I393" s="34"/>
      <c r="J393" s="50"/>
      <c r="K393" s="50"/>
      <c r="L393" s="51"/>
      <c r="M393" s="52">
        <f t="shared" si="36"/>
        <v>0</v>
      </c>
    </row>
    <row r="394" spans="1:13" x14ac:dyDescent="0.2">
      <c r="A394" s="89" t="s">
        <v>282</v>
      </c>
      <c r="B394" s="33" t="s">
        <v>262</v>
      </c>
      <c r="C394" s="32" t="s">
        <v>21</v>
      </c>
      <c r="D394" s="34"/>
      <c r="E394" s="35"/>
      <c r="F394" s="35"/>
      <c r="G394" s="35"/>
      <c r="H394" s="35"/>
      <c r="I394" s="34"/>
      <c r="J394" s="50"/>
      <c r="K394" s="50"/>
      <c r="L394" s="51"/>
      <c r="M394" s="52">
        <f t="shared" si="36"/>
        <v>0</v>
      </c>
    </row>
    <row r="395" spans="1:13" x14ac:dyDescent="0.2">
      <c r="A395" s="89" t="s">
        <v>283</v>
      </c>
      <c r="B395" s="33" t="s">
        <v>263</v>
      </c>
      <c r="C395" s="32" t="s">
        <v>21</v>
      </c>
      <c r="D395" s="34"/>
      <c r="E395" s="35"/>
      <c r="F395" s="35"/>
      <c r="G395" s="35"/>
      <c r="H395" s="35"/>
      <c r="I395" s="34"/>
      <c r="J395" s="50"/>
      <c r="K395" s="50"/>
      <c r="L395" s="51"/>
      <c r="M395" s="52">
        <f t="shared" si="36"/>
        <v>0</v>
      </c>
    </row>
    <row r="396" spans="1:13" x14ac:dyDescent="0.2">
      <c r="A396" s="89" t="s">
        <v>284</v>
      </c>
      <c r="B396" s="33" t="s">
        <v>264</v>
      </c>
      <c r="C396" s="32" t="s">
        <v>21</v>
      </c>
      <c r="D396" s="34"/>
      <c r="E396" s="35"/>
      <c r="F396" s="35"/>
      <c r="G396" s="35"/>
      <c r="H396" s="35"/>
      <c r="I396" s="34"/>
      <c r="J396" s="50"/>
      <c r="K396" s="50"/>
      <c r="L396" s="51"/>
      <c r="M396" s="52">
        <f t="shared" si="36"/>
        <v>0</v>
      </c>
    </row>
    <row r="397" spans="1:13" x14ac:dyDescent="0.2">
      <c r="A397" s="89" t="s">
        <v>285</v>
      </c>
      <c r="B397" s="33" t="s">
        <v>265</v>
      </c>
      <c r="C397" s="32" t="s">
        <v>21</v>
      </c>
      <c r="D397" s="34"/>
      <c r="E397" s="35"/>
      <c r="F397" s="35"/>
      <c r="G397" s="35"/>
      <c r="H397" s="35"/>
      <c r="I397" s="34"/>
      <c r="J397" s="50"/>
      <c r="K397" s="50"/>
      <c r="L397" s="51"/>
      <c r="M397" s="52">
        <f t="shared" si="36"/>
        <v>0</v>
      </c>
    </row>
    <row r="398" spans="1:13" x14ac:dyDescent="0.2">
      <c r="A398" s="89" t="s">
        <v>286</v>
      </c>
      <c r="B398" s="33" t="s">
        <v>266</v>
      </c>
      <c r="C398" s="32" t="s">
        <v>21</v>
      </c>
      <c r="D398" s="34"/>
      <c r="E398" s="35"/>
      <c r="F398" s="35"/>
      <c r="G398" s="35"/>
      <c r="H398" s="35"/>
      <c r="I398" s="34"/>
      <c r="J398" s="50"/>
      <c r="K398" s="50"/>
      <c r="L398" s="51"/>
      <c r="M398" s="52">
        <f>SUM(K398:K409)</f>
        <v>0</v>
      </c>
    </row>
    <row r="399" spans="1:13" x14ac:dyDescent="0.2">
      <c r="A399" s="88"/>
      <c r="B399" s="104" t="s">
        <v>72</v>
      </c>
      <c r="C399" s="55"/>
      <c r="E399" s="141"/>
      <c r="F399" s="56"/>
      <c r="G399" s="56"/>
      <c r="H399" s="56"/>
      <c r="I399" s="2"/>
      <c r="J399" s="42"/>
      <c r="K399" s="42">
        <f t="shared" ref="K399:K409" si="37">SUM(E399:H399)*J399</f>
        <v>0</v>
      </c>
      <c r="L399" s="49"/>
      <c r="M399" s="59"/>
    </row>
    <row r="400" spans="1:13" x14ac:dyDescent="0.2">
      <c r="A400" s="88"/>
      <c r="B400" s="57" t="s">
        <v>273</v>
      </c>
      <c r="C400" s="55" t="s">
        <v>29</v>
      </c>
      <c r="E400" s="141"/>
      <c r="F400" s="56"/>
      <c r="G400" s="56"/>
      <c r="H400" s="56"/>
      <c r="I400" s="2"/>
      <c r="J400" s="42"/>
      <c r="K400" s="42">
        <f t="shared" si="37"/>
        <v>0</v>
      </c>
      <c r="L400" s="49"/>
      <c r="M400" s="59"/>
    </row>
    <row r="401" spans="1:13" x14ac:dyDescent="0.2">
      <c r="A401" s="88"/>
      <c r="B401" s="57" t="s">
        <v>268</v>
      </c>
      <c r="C401" s="55" t="s">
        <v>29</v>
      </c>
      <c r="E401" s="141"/>
      <c r="F401" s="56"/>
      <c r="G401" s="56"/>
      <c r="H401" s="56"/>
      <c r="I401" s="2"/>
      <c r="J401" s="42"/>
      <c r="K401" s="42">
        <f t="shared" si="37"/>
        <v>0</v>
      </c>
      <c r="L401" s="49"/>
      <c r="M401" s="59"/>
    </row>
    <row r="402" spans="1:13" x14ac:dyDescent="0.2">
      <c r="A402" s="88"/>
      <c r="B402" s="57" t="s">
        <v>269</v>
      </c>
      <c r="C402" s="55" t="s">
        <v>21</v>
      </c>
      <c r="E402" s="141"/>
      <c r="F402" s="56"/>
      <c r="G402" s="56"/>
      <c r="H402" s="56"/>
      <c r="I402" s="2"/>
      <c r="J402" s="42"/>
      <c r="K402" s="42">
        <f t="shared" si="37"/>
        <v>0</v>
      </c>
      <c r="L402" s="49"/>
      <c r="M402" s="59"/>
    </row>
    <row r="403" spans="1:13" x14ac:dyDescent="0.2">
      <c r="A403" s="88"/>
      <c r="B403" s="57" t="s">
        <v>184</v>
      </c>
      <c r="C403" s="55" t="s">
        <v>29</v>
      </c>
      <c r="E403" s="141"/>
      <c r="F403" s="56"/>
      <c r="G403" s="56"/>
      <c r="H403" s="56"/>
      <c r="I403" s="2"/>
      <c r="J403" s="42"/>
      <c r="K403" s="42">
        <f t="shared" si="37"/>
        <v>0</v>
      </c>
      <c r="L403" s="49"/>
      <c r="M403" s="59"/>
    </row>
    <row r="404" spans="1:13" x14ac:dyDescent="0.2">
      <c r="A404" s="88"/>
      <c r="B404" s="57" t="s">
        <v>270</v>
      </c>
      <c r="C404" s="55" t="s">
        <v>16</v>
      </c>
      <c r="E404" s="141"/>
      <c r="F404" s="56"/>
      <c r="G404" s="56"/>
      <c r="H404" s="56"/>
      <c r="I404" s="2"/>
      <c r="J404" s="42"/>
      <c r="K404" s="42">
        <f t="shared" si="37"/>
        <v>0</v>
      </c>
      <c r="L404" s="49"/>
      <c r="M404" s="59"/>
    </row>
    <row r="405" spans="1:13" x14ac:dyDescent="0.2">
      <c r="A405" s="88"/>
      <c r="B405" s="57" t="s">
        <v>271</v>
      </c>
      <c r="C405" s="55" t="s">
        <v>29</v>
      </c>
      <c r="E405" s="141"/>
      <c r="F405" s="56"/>
      <c r="G405" s="56"/>
      <c r="H405" s="56"/>
      <c r="I405" s="2"/>
      <c r="J405" s="42"/>
      <c r="K405" s="42">
        <f t="shared" si="37"/>
        <v>0</v>
      </c>
      <c r="L405" s="49"/>
      <c r="M405" s="59"/>
    </row>
    <row r="406" spans="1:13" x14ac:dyDescent="0.2">
      <c r="A406" s="88"/>
      <c r="B406" s="57" t="s">
        <v>274</v>
      </c>
      <c r="C406" s="55" t="s">
        <v>29</v>
      </c>
      <c r="E406" s="141"/>
      <c r="F406" s="56"/>
      <c r="G406" s="56"/>
      <c r="H406" s="56"/>
      <c r="I406" s="2"/>
      <c r="J406" s="42"/>
      <c r="K406" s="42">
        <f t="shared" si="37"/>
        <v>0</v>
      </c>
      <c r="L406" s="49"/>
      <c r="M406" s="59"/>
    </row>
    <row r="407" spans="1:13" x14ac:dyDescent="0.2">
      <c r="A407" s="88"/>
      <c r="B407" s="57" t="s">
        <v>272</v>
      </c>
      <c r="C407" s="55" t="s">
        <v>16</v>
      </c>
      <c r="E407" s="141"/>
      <c r="F407" s="56"/>
      <c r="G407" s="56"/>
      <c r="H407" s="56"/>
      <c r="I407" s="2"/>
      <c r="J407" s="42"/>
      <c r="K407" s="42">
        <f t="shared" si="37"/>
        <v>0</v>
      </c>
      <c r="L407" s="49"/>
      <c r="M407" s="59"/>
    </row>
    <row r="408" spans="1:13" x14ac:dyDescent="0.2">
      <c r="A408" s="88"/>
      <c r="B408" s="57" t="s">
        <v>275</v>
      </c>
      <c r="C408" s="55" t="s">
        <v>16</v>
      </c>
      <c r="E408" s="141"/>
      <c r="F408" s="56"/>
      <c r="G408" s="56"/>
      <c r="H408" s="56"/>
      <c r="I408" s="2"/>
      <c r="J408" s="42"/>
      <c r="K408" s="42">
        <f t="shared" si="37"/>
        <v>0</v>
      </c>
      <c r="L408" s="49"/>
      <c r="M408" s="59"/>
    </row>
    <row r="409" spans="1:13" x14ac:dyDescent="0.2">
      <c r="A409" s="88"/>
      <c r="B409" s="57" t="s">
        <v>460</v>
      </c>
      <c r="C409" s="55" t="s">
        <v>29</v>
      </c>
      <c r="E409" s="141"/>
      <c r="F409" s="56"/>
      <c r="G409" s="56"/>
      <c r="H409" s="56"/>
      <c r="I409" s="2"/>
      <c r="J409" s="54"/>
      <c r="K409" s="42">
        <f t="shared" si="37"/>
        <v>0</v>
      </c>
      <c r="L409" s="49"/>
      <c r="M409" s="59"/>
    </row>
    <row r="410" spans="1:13" x14ac:dyDescent="0.2">
      <c r="A410" s="89" t="s">
        <v>255</v>
      </c>
      <c r="B410" s="33" t="s">
        <v>276</v>
      </c>
      <c r="C410" s="32" t="s">
        <v>21</v>
      </c>
      <c r="D410" s="34"/>
      <c r="E410" s="35"/>
      <c r="F410" s="35"/>
      <c r="G410" s="35"/>
      <c r="H410" s="35"/>
      <c r="I410" s="34"/>
      <c r="J410" s="50"/>
      <c r="K410" s="50"/>
      <c r="L410" s="51"/>
      <c r="M410" s="52">
        <f>SUM(K410)</f>
        <v>0</v>
      </c>
    </row>
    <row r="411" spans="1:13" x14ac:dyDescent="0.2">
      <c r="A411" s="89" t="s">
        <v>256</v>
      </c>
      <c r="B411" s="33" t="s">
        <v>461</v>
      </c>
      <c r="C411" s="32"/>
      <c r="D411" s="34"/>
      <c r="E411" s="35"/>
      <c r="F411" s="35"/>
      <c r="G411" s="35"/>
      <c r="H411" s="35"/>
      <c r="I411" s="34"/>
      <c r="J411" s="50"/>
      <c r="K411" s="50"/>
      <c r="L411" s="51"/>
      <c r="M411" s="52">
        <f>SUM(K411:K412)</f>
        <v>0</v>
      </c>
    </row>
    <row r="412" spans="1:13" x14ac:dyDescent="0.2">
      <c r="A412" s="88"/>
      <c r="B412" s="57" t="s">
        <v>462</v>
      </c>
      <c r="C412" s="55" t="s">
        <v>29</v>
      </c>
      <c r="E412" s="141"/>
      <c r="F412" s="56"/>
      <c r="G412" s="56"/>
      <c r="H412" s="56"/>
      <c r="I412" s="2"/>
      <c r="J412" s="42"/>
      <c r="K412" s="42">
        <f t="shared" ref="K412" si="38">SUM(E412:H412)*J412</f>
        <v>0</v>
      </c>
      <c r="L412" s="49"/>
      <c r="M412" s="59"/>
    </row>
    <row r="413" spans="1:13" x14ac:dyDescent="0.2">
      <c r="A413" s="89" t="s">
        <v>257</v>
      </c>
      <c r="B413" s="33" t="s">
        <v>277</v>
      </c>
      <c r="C413" s="32"/>
      <c r="D413" s="34"/>
      <c r="E413" s="35"/>
      <c r="F413" s="35"/>
      <c r="G413" s="35"/>
      <c r="H413" s="35"/>
      <c r="I413" s="34"/>
      <c r="J413" s="50"/>
      <c r="K413" s="50"/>
      <c r="L413" s="51"/>
      <c r="M413" s="52">
        <f>SUM(K413:K417)</f>
        <v>0</v>
      </c>
    </row>
    <row r="414" spans="1:13" x14ac:dyDescent="0.2">
      <c r="A414" s="88"/>
      <c r="B414" s="104" t="s">
        <v>278</v>
      </c>
      <c r="C414" s="55"/>
      <c r="E414" s="141"/>
      <c r="F414" s="56"/>
      <c r="G414" s="56"/>
      <c r="H414" s="56"/>
      <c r="I414" s="2"/>
      <c r="J414" s="42"/>
      <c r="K414" s="42">
        <f>SUM(E414:H414)*J414</f>
        <v>0</v>
      </c>
      <c r="L414" s="49"/>
      <c r="M414" s="59"/>
    </row>
    <row r="415" spans="1:13" ht="25.5" x14ac:dyDescent="0.2">
      <c r="A415" s="88"/>
      <c r="B415" s="57" t="s">
        <v>75</v>
      </c>
      <c r="C415" s="55" t="s">
        <v>16</v>
      </c>
      <c r="E415" s="141"/>
      <c r="F415" s="56"/>
      <c r="G415" s="56"/>
      <c r="H415" s="56"/>
      <c r="I415" s="2"/>
      <c r="J415" s="42"/>
      <c r="K415" s="42">
        <f>SUM(E415:H415)*J415</f>
        <v>0</v>
      </c>
      <c r="L415" s="49"/>
      <c r="M415" s="59"/>
    </row>
    <row r="416" spans="1:13" x14ac:dyDescent="0.2">
      <c r="A416" s="88"/>
      <c r="B416" s="57" t="s">
        <v>220</v>
      </c>
      <c r="C416" s="55" t="s">
        <v>16</v>
      </c>
      <c r="E416" s="141"/>
      <c r="F416" s="56"/>
      <c r="G416" s="56"/>
      <c r="H416" s="56"/>
      <c r="I416" s="2"/>
      <c r="J416" s="42"/>
      <c r="K416" s="42">
        <f>SUM(E416:H416)*J416</f>
        <v>0</v>
      </c>
      <c r="L416" s="49"/>
      <c r="M416" s="59"/>
    </row>
    <row r="417" spans="1:13" x14ac:dyDescent="0.2">
      <c r="A417" s="88"/>
      <c r="B417" s="57" t="s">
        <v>24</v>
      </c>
      <c r="C417" s="55" t="s">
        <v>16</v>
      </c>
      <c r="E417" s="141"/>
      <c r="F417" s="56"/>
      <c r="G417" s="56"/>
      <c r="H417" s="56"/>
      <c r="I417" s="2"/>
      <c r="J417" s="42"/>
      <c r="K417" s="42">
        <f>SUM(E417:H417)*J417</f>
        <v>0</v>
      </c>
      <c r="L417" s="49"/>
      <c r="M417" s="59"/>
    </row>
    <row r="418" spans="1:13" x14ac:dyDescent="0.2">
      <c r="A418" s="89" t="s">
        <v>254</v>
      </c>
      <c r="B418" s="33" t="s">
        <v>468</v>
      </c>
      <c r="C418" s="32"/>
      <c r="D418" s="34"/>
      <c r="E418" s="35"/>
      <c r="F418" s="35"/>
      <c r="G418" s="35"/>
      <c r="H418" s="35"/>
      <c r="I418" s="34"/>
      <c r="J418" s="50"/>
      <c r="K418" s="50"/>
      <c r="L418" s="51"/>
      <c r="M418" s="52">
        <f>M419+M423</f>
        <v>0</v>
      </c>
    </row>
    <row r="419" spans="1:13" x14ac:dyDescent="0.2">
      <c r="A419" s="89" t="s">
        <v>259</v>
      </c>
      <c r="B419" s="33" t="s">
        <v>470</v>
      </c>
      <c r="C419" s="32"/>
      <c r="D419" s="34"/>
      <c r="E419" s="35"/>
      <c r="F419" s="35"/>
      <c r="G419" s="35"/>
      <c r="H419" s="35"/>
      <c r="I419" s="34"/>
      <c r="J419" s="50"/>
      <c r="K419" s="50"/>
      <c r="L419" s="51"/>
      <c r="M419" s="52">
        <f>SUM(K419:K422)</f>
        <v>0</v>
      </c>
    </row>
    <row r="420" spans="1:13" x14ac:dyDescent="0.2">
      <c r="A420" s="37"/>
      <c r="B420" s="38" t="s">
        <v>469</v>
      </c>
      <c r="C420" s="39" t="s">
        <v>29</v>
      </c>
      <c r="D420" s="40"/>
      <c r="E420" s="141"/>
      <c r="F420" s="41"/>
      <c r="G420" s="41"/>
      <c r="H420" s="41"/>
      <c r="I420" s="40"/>
      <c r="J420" s="42"/>
      <c r="K420" s="42">
        <f>SUM(E420:H420)*J420</f>
        <v>0</v>
      </c>
      <c r="L420" s="43"/>
      <c r="M420" s="44"/>
    </row>
    <row r="421" spans="1:13" x14ac:dyDescent="0.2">
      <c r="A421" s="37"/>
      <c r="B421" s="38" t="s">
        <v>472</v>
      </c>
      <c r="C421" s="39" t="s">
        <v>29</v>
      </c>
      <c r="D421" s="40"/>
      <c r="E421" s="141"/>
      <c r="F421" s="41"/>
      <c r="G421" s="41"/>
      <c r="H421" s="41"/>
      <c r="I421" s="40"/>
      <c r="J421" s="42"/>
      <c r="K421" s="42">
        <f>SUM(E421:H421)*J421</f>
        <v>0</v>
      </c>
      <c r="L421" s="43"/>
      <c r="M421" s="44"/>
    </row>
    <row r="422" spans="1:13" x14ac:dyDescent="0.2">
      <c r="A422" s="37"/>
      <c r="B422" s="38" t="s">
        <v>471</v>
      </c>
      <c r="C422" s="39" t="s">
        <v>16</v>
      </c>
      <c r="D422" s="40"/>
      <c r="E422" s="141"/>
      <c r="F422" s="41"/>
      <c r="G422" s="41"/>
      <c r="H422" s="41"/>
      <c r="I422" s="40"/>
      <c r="J422" s="42"/>
      <c r="K422" s="42">
        <f>SUM(E422:H422)*J422</f>
        <v>0</v>
      </c>
      <c r="L422" s="43"/>
      <c r="M422" s="44"/>
    </row>
    <row r="423" spans="1:13" x14ac:dyDescent="0.2">
      <c r="A423" s="89" t="s">
        <v>267</v>
      </c>
      <c r="B423" s="33" t="s">
        <v>478</v>
      </c>
      <c r="C423" s="32"/>
      <c r="D423" s="34"/>
      <c r="E423" s="35"/>
      <c r="F423" s="35"/>
      <c r="G423" s="35"/>
      <c r="H423" s="35"/>
      <c r="I423" s="34"/>
      <c r="J423" s="50"/>
      <c r="K423" s="50"/>
      <c r="L423" s="51"/>
      <c r="M423" s="52">
        <f>SUM(K423:K425)</f>
        <v>0</v>
      </c>
    </row>
    <row r="424" spans="1:13" x14ac:dyDescent="0.2">
      <c r="A424" s="125"/>
      <c r="B424" s="57" t="s">
        <v>473</v>
      </c>
      <c r="C424" s="55" t="s">
        <v>21</v>
      </c>
      <c r="D424" s="47"/>
      <c r="E424" s="141"/>
      <c r="F424" s="41"/>
      <c r="G424" s="41"/>
      <c r="H424" s="41"/>
      <c r="I424" s="47"/>
      <c r="J424" s="54"/>
      <c r="K424" s="42">
        <f>SUM(E424:H424)*J424</f>
        <v>0</v>
      </c>
      <c r="L424" s="49"/>
      <c r="M424" s="59"/>
    </row>
    <row r="425" spans="1:13" x14ac:dyDescent="0.2">
      <c r="A425" s="125"/>
      <c r="B425" s="57" t="s">
        <v>474</v>
      </c>
      <c r="C425" s="55" t="s">
        <v>16</v>
      </c>
      <c r="D425" s="47"/>
      <c r="E425" s="141"/>
      <c r="F425" s="41"/>
      <c r="G425" s="41"/>
      <c r="H425" s="41"/>
      <c r="I425" s="47"/>
      <c r="J425" s="54"/>
      <c r="K425" s="42">
        <f>SUM(E425:H425)*J425</f>
        <v>0</v>
      </c>
      <c r="L425" s="49"/>
      <c r="M425" s="59"/>
    </row>
    <row r="426" spans="1:13" x14ac:dyDescent="0.2">
      <c r="A426" s="210" t="s">
        <v>12</v>
      </c>
      <c r="B426" s="210"/>
      <c r="C426" s="210"/>
      <c r="E426" s="105"/>
      <c r="F426" s="105"/>
      <c r="G426" s="105"/>
      <c r="H426" s="105"/>
      <c r="I426" s="2"/>
      <c r="J426" s="106"/>
      <c r="K426" s="106"/>
      <c r="L426" s="106"/>
      <c r="M426" s="106"/>
    </row>
    <row r="427" spans="1:13" x14ac:dyDescent="0.2">
      <c r="A427" s="60"/>
      <c r="B427" s="61"/>
      <c r="C427" s="60"/>
      <c r="I427" s="2"/>
      <c r="J427" s="63"/>
      <c r="K427" s="63"/>
      <c r="L427" s="63"/>
      <c r="M427" s="63"/>
    </row>
    <row r="428" spans="1:13" x14ac:dyDescent="0.2">
      <c r="A428" s="135" t="s">
        <v>4</v>
      </c>
      <c r="B428" s="211" t="str">
        <f>"Total HT BASE du lot "&amp;$B$5</f>
        <v>Total HT BASE du lot ELECTRICITE COURANTS FORTS ET COURANTS FAIBLES</v>
      </c>
      <c r="C428" s="212"/>
      <c r="E428" s="107"/>
      <c r="F428" s="107"/>
      <c r="G428" s="107"/>
      <c r="H428" s="107"/>
      <c r="I428" s="2"/>
      <c r="J428" s="50"/>
      <c r="K428" s="112" t="str">
        <f>IF(SUM(K11:K422)=M428,"_","Erreur sur Totaux")</f>
        <v>_</v>
      </c>
      <c r="L428" s="51"/>
      <c r="M428" s="108">
        <f>M10+M18+M30+M43+M273+M391+M418</f>
        <v>0</v>
      </c>
    </row>
    <row r="429" spans="1:13" x14ac:dyDescent="0.2">
      <c r="A429" s="213" t="s">
        <v>13</v>
      </c>
      <c r="B429" s="213"/>
      <c r="C429" s="110">
        <v>0.2</v>
      </c>
      <c r="D429" s="109"/>
      <c r="I429" s="109"/>
      <c r="M429" s="59">
        <f>M428*C429</f>
        <v>0</v>
      </c>
    </row>
    <row r="430" spans="1:13" x14ac:dyDescent="0.2">
      <c r="A430" s="135" t="s">
        <v>4</v>
      </c>
      <c r="B430" s="193" t="str">
        <f>"Total TTC BASE du lot "&amp;$B$5</f>
        <v>Total TTC BASE du lot ELECTRICITE COURANTS FORTS ET COURANTS FAIBLES</v>
      </c>
      <c r="C430" s="193"/>
      <c r="E430" s="35"/>
      <c r="F430" s="35"/>
      <c r="G430" s="35"/>
      <c r="H430" s="35"/>
      <c r="I430" s="2"/>
      <c r="J430" s="50"/>
      <c r="K430" s="50"/>
      <c r="L430" s="51"/>
      <c r="M430" s="108">
        <f>SUM(M428:M429)</f>
        <v>0</v>
      </c>
    </row>
    <row r="431" spans="1:13" x14ac:dyDescent="0.2">
      <c r="A431" s="88"/>
      <c r="B431" s="57"/>
      <c r="C431" s="55"/>
      <c r="E431" s="56"/>
      <c r="F431" s="56"/>
      <c r="G431" s="56"/>
      <c r="H431" s="56"/>
      <c r="I431" s="2"/>
      <c r="J431" s="54"/>
      <c r="K431" s="54"/>
      <c r="L431" s="49"/>
      <c r="M431" s="59"/>
    </row>
    <row r="432" spans="1:13" x14ac:dyDescent="0.2">
      <c r="A432" s="88"/>
      <c r="B432" s="57"/>
      <c r="C432" s="55"/>
      <c r="E432" s="56"/>
      <c r="F432" s="56"/>
      <c r="G432" s="56"/>
      <c r="H432" s="56"/>
      <c r="I432" s="2"/>
      <c r="J432" s="54"/>
      <c r="K432" s="54"/>
      <c r="L432" s="49"/>
      <c r="M432" s="59"/>
    </row>
    <row r="433" spans="1:13" x14ac:dyDescent="0.2">
      <c r="A433" s="88"/>
      <c r="B433" s="57"/>
      <c r="C433" s="55"/>
      <c r="E433" s="56"/>
      <c r="F433" s="56"/>
      <c r="G433" s="56"/>
      <c r="H433" s="56"/>
      <c r="I433" s="2"/>
      <c r="J433" s="54"/>
      <c r="K433" s="54"/>
      <c r="L433" s="49"/>
      <c r="M433" s="59"/>
    </row>
    <row r="434" spans="1:13" x14ac:dyDescent="0.2">
      <c r="A434" s="88"/>
      <c r="B434" s="57"/>
      <c r="C434" s="55"/>
      <c r="E434" s="56"/>
      <c r="F434" s="56"/>
      <c r="G434" s="56"/>
      <c r="H434" s="56"/>
      <c r="I434" s="2"/>
      <c r="J434" s="54"/>
      <c r="K434" s="54"/>
      <c r="L434" s="49"/>
      <c r="M434" s="59"/>
    </row>
  </sheetData>
  <mergeCells count="12">
    <mergeCell ref="B430:C430"/>
    <mergeCell ref="E1:M1"/>
    <mergeCell ref="A2:B2"/>
    <mergeCell ref="E2:M2"/>
    <mergeCell ref="E3:M3"/>
    <mergeCell ref="A4:B4"/>
    <mergeCell ref="J4:K4"/>
    <mergeCell ref="J5:K5"/>
    <mergeCell ref="B6:M6"/>
    <mergeCell ref="A426:C426"/>
    <mergeCell ref="B428:C428"/>
    <mergeCell ref="A429:B429"/>
  </mergeCells>
  <printOptions horizontalCentered="1"/>
  <pageMargins left="0.39370078740157483" right="0.39370078740157483" top="0.39370078740157483" bottom="0.39370078740157483" header="0.31496062992125984" footer="0.31496062992125984"/>
  <pageSetup paperSize="9" scale="61" fitToHeight="0" orientation="portrait" r:id="rId1"/>
  <headerFooter>
    <oddFooter>&amp;L&amp;"Calibri,Normal"&amp;9&amp;K00-030&amp;A&amp;C&amp;"Calibri Light,Normal"&amp;9&amp;K00-033SEPTEMBRE 2022&amp;R&amp;"Calibri,Normal"&amp;9&amp;K00-030page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8</vt:i4>
      </vt:variant>
    </vt:vector>
  </HeadingPairs>
  <TitlesOfParts>
    <vt:vector size="11" baseType="lpstr">
      <vt:lpstr>PDG</vt:lpstr>
      <vt:lpstr>Présentation</vt:lpstr>
      <vt:lpstr>PROJET</vt:lpstr>
      <vt:lpstr>Présentation!Impression_des_titres</vt:lpstr>
      <vt:lpstr>PROJET!Impression_des_titres</vt:lpstr>
      <vt:lpstr>Présentation!LOT</vt:lpstr>
      <vt:lpstr>PROJET!LOT</vt:lpstr>
      <vt:lpstr>Présentation!N°_LOT</vt:lpstr>
      <vt:lpstr>PROJET!N°_LOT</vt:lpstr>
      <vt:lpstr>PDG!Zone_d_impression</vt:lpstr>
      <vt:lpstr>PROJET!Zone_d_impression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2021-11-02T16:47:07Z</dcterms:created>
  <dcterms:modified xsi:type="dcterms:W3CDTF">2025-05-27T14:09:28Z</dcterms:modified>
</cp:coreProperties>
</file>